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alora Renda Imobiliaria/Relatório de Gestão/2026/02. Fevereiro/"/>
    </mc:Choice>
  </mc:AlternateContent>
  <xr:revisionPtr revIDLastSave="427" documentId="13_ncr:1_{C5733874-C4D0-407A-A7E3-8784D88A754F}" xr6:coauthVersionLast="47" xr6:coauthVersionMax="47" xr10:uidLastSave="{EF1C151E-0189-4829-BEEF-6D74B3AE3487}"/>
  <bookViews>
    <workbookView xWindow="-108" yWindow="-108" windowWidth="23256" windowHeight="12456" activeTab="2" xr2:uid="{5E526054-3283-4C87-9A7D-5A9467E48862}"/>
  </bookViews>
  <sheets>
    <sheet name="Sumário" sheetId="19" r:id="rId1"/>
    <sheet name="Portfólio" sheetId="3" r:id="rId2"/>
    <sheet name="Highlights" sheetId="18" r:id="rId3"/>
    <sheet name="DRE" sheetId="20" r:id="rId4"/>
    <sheet name="Rentabilidade" sheetId="22" r:id="rId5"/>
    <sheet name="Mercado Secundário" sheetId="21" r:id="rId6"/>
  </sheets>
  <definedNames>
    <definedName name="Qtd_co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8" l="1"/>
  <c r="O24" i="18"/>
  <c r="O18" i="18"/>
  <c r="P18" i="18"/>
  <c r="P10" i="18"/>
  <c r="Z15" i="20"/>
  <c r="V15" i="20" l="1"/>
  <c r="S15" i="20"/>
  <c r="AA15" i="20" l="1"/>
  <c r="Y15" i="20"/>
  <c r="X15" i="20"/>
  <c r="U15" i="20"/>
  <c r="T15" i="20"/>
  <c r="R15" i="20"/>
  <c r="Q15" i="20"/>
  <c r="P15" i="20"/>
  <c r="O15" i="20"/>
  <c r="E15" i="20" l="1"/>
  <c r="F15" i="20"/>
  <c r="G15" i="20"/>
  <c r="H15" i="20"/>
  <c r="I15" i="20"/>
  <c r="J15" i="20"/>
  <c r="K15" i="20"/>
  <c r="L15" i="20"/>
  <c r="M15" i="20"/>
  <c r="N15" i="20"/>
  <c r="E16" i="20" l="1"/>
  <c r="D16" i="20"/>
  <c r="D15" i="20"/>
  <c r="I4" i="22" l="1"/>
  <c r="G4" i="22"/>
  <c r="F4" i="22"/>
  <c r="C12" i="18" l="1"/>
  <c r="C13" i="18" s="1"/>
  <c r="C14" i="18" s="1"/>
  <c r="C15" i="18" s="1"/>
  <c r="D11" i="18" l="1"/>
  <c r="D12" i="18"/>
  <c r="D13" i="18"/>
  <c r="D14" i="18"/>
  <c r="D15" i="18"/>
  <c r="C8" i="3" l="1"/>
  <c r="C9" i="3" s="1"/>
  <c r="C10" i="3" s="1"/>
  <c r="C11" i="3" s="1"/>
</calcChain>
</file>

<file path=xl/sharedStrings.xml><?xml version="1.0" encoding="utf-8"?>
<sst xmlns="http://schemas.openxmlformats.org/spreadsheetml/2006/main" count="970" uniqueCount="107">
  <si>
    <t>N°</t>
  </si>
  <si>
    <t>UF</t>
  </si>
  <si>
    <t>SP</t>
  </si>
  <si>
    <t>RJ</t>
  </si>
  <si>
    <t>IMÓVEL</t>
  </si>
  <si>
    <t>TIPOLOGIA</t>
  </si>
  <si>
    <t>PARTICIPAÇÃO</t>
  </si>
  <si>
    <t>Joaquim Floriano</t>
  </si>
  <si>
    <t>Athenas</t>
  </si>
  <si>
    <t>Bela Paulista</t>
  </si>
  <si>
    <t>São Luiz</t>
  </si>
  <si>
    <t>Madison</t>
  </si>
  <si>
    <t>Diogo Moreira</t>
  </si>
  <si>
    <t>Escritório</t>
  </si>
  <si>
    <t>VACÂNCIA FÍSICA</t>
  </si>
  <si>
    <t>VACÂNCIA FINANCEIRA</t>
  </si>
  <si>
    <t>IPCA</t>
  </si>
  <si>
    <t>IGP-M</t>
  </si>
  <si>
    <t>Receita por estado</t>
  </si>
  <si>
    <t>Vacância Física</t>
  </si>
  <si>
    <t>Vacância Financeira</t>
  </si>
  <si>
    <t>DATA DE AQUISIÇÃO</t>
  </si>
  <si>
    <t>ABL PRÓPRIA</t>
  </si>
  <si>
    <t>Evolução da Vacância</t>
  </si>
  <si>
    <t>Receita por índice de reajuste</t>
  </si>
  <si>
    <t>-</t>
  </si>
  <si>
    <t>IPC/FIPE</t>
  </si>
  <si>
    <t>Vacância Física por Ativo</t>
  </si>
  <si>
    <t>Data</t>
  </si>
  <si>
    <t>Quantidade de Cotas</t>
  </si>
  <si>
    <t>Patrimônio Líquido</t>
  </si>
  <si>
    <t>Dividendos Totais Distribuídos (R$)</t>
  </si>
  <si>
    <t>Retorno Total no mês</t>
  </si>
  <si>
    <t>Carteira de Ativos do Fundo</t>
  </si>
  <si>
    <t>Resultado por cota (R$)</t>
  </si>
  <si>
    <t>Nº de Cotas</t>
  </si>
  <si>
    <t>(R$/mil)</t>
  </si>
  <si>
    <t>Distribuição por cota (R$)</t>
  </si>
  <si>
    <t>(+) Receitas de Imóveis</t>
  </si>
  <si>
    <t>(+) Receitas de CRIs</t>
  </si>
  <si>
    <t>(+) Receitas com Ativos de Liquidez</t>
  </si>
  <si>
    <t>(+) Total de Receitas</t>
  </si>
  <si>
    <t>(=) Resultado Apurado</t>
  </si>
  <si>
    <t>Distribuição Mensal</t>
  </si>
  <si>
    <t>(-)  Despesas Administrativas</t>
  </si>
  <si>
    <t>(-) Despesas Operacionais</t>
  </si>
  <si>
    <t>(-) Total de Despesas</t>
  </si>
  <si>
    <t>Data Pregão</t>
  </si>
  <si>
    <t>Data3</t>
  </si>
  <si>
    <t>Mês</t>
  </si>
  <si>
    <t>Ano</t>
  </si>
  <si>
    <t xml:space="preserve">Ativo </t>
  </si>
  <si>
    <t>Número de Negócios</t>
  </si>
  <si>
    <t>Quantidade Negociada (#)</t>
  </si>
  <si>
    <t>Volume Negociado Diário (R$)</t>
  </si>
  <si>
    <t>Preço de Fechamento</t>
  </si>
  <si>
    <t>Preço Abertura</t>
  </si>
  <si>
    <t>Preço Mínimo</t>
  </si>
  <si>
    <t>Preço Máximo</t>
  </si>
  <si>
    <t>Preço Médio</t>
  </si>
  <si>
    <t>abril-24</t>
  </si>
  <si>
    <t>VGRI11</t>
  </si>
  <si>
    <t>maio-24</t>
  </si>
  <si>
    <t xml:space="preserve">Cota Patrimonial </t>
  </si>
  <si>
    <t>Cota de Mercado</t>
  </si>
  <si>
    <t>Número de Cotistas</t>
  </si>
  <si>
    <t>Média Diária de Liquidez</t>
  </si>
  <si>
    <t>Total de Ativos-Alvo</t>
  </si>
  <si>
    <t>Início do Fundo</t>
  </si>
  <si>
    <t>Taxa de Administração</t>
  </si>
  <si>
    <t>Planilha de Fundamentos</t>
  </si>
  <si>
    <t>VALORA RENDA IMOBILIÁRIA FUNDO DE INVESTIMENTO IMOBILIÁRIO – RESPONSABILIDADE LIMITADA (B3:VGRI11)</t>
  </si>
  <si>
    <t>53.656.482/0001-07</t>
  </si>
  <si>
    <t>Sumário</t>
  </si>
  <si>
    <t>1,30% a.a.</t>
  </si>
  <si>
    <t>Retorno Total</t>
  </si>
  <si>
    <t>São Paulo</t>
  </si>
  <si>
    <t>Rio de Janeiro</t>
  </si>
  <si>
    <t>Brazilian Financial Center</t>
  </si>
  <si>
    <t>BM 336</t>
  </si>
  <si>
    <t>Volkswagen</t>
  </si>
  <si>
    <t>Burity</t>
  </si>
  <si>
    <t>Transatlântico</t>
  </si>
  <si>
    <t>Dividendo Mensal</t>
  </si>
  <si>
    <t>junho-24</t>
  </si>
  <si>
    <t>julho-24</t>
  </si>
  <si>
    <t>agosto-24</t>
  </si>
  <si>
    <t>setembro-24</t>
  </si>
  <si>
    <t>outubro-24</t>
  </si>
  <si>
    <t>novembro-24</t>
  </si>
  <si>
    <t>dezembro-24</t>
  </si>
  <si>
    <t>janeiro-25</t>
  </si>
  <si>
    <t>fevereiro-25</t>
  </si>
  <si>
    <t>março-25</t>
  </si>
  <si>
    <t>R$ 0,12/cota</t>
  </si>
  <si>
    <t>abril-25</t>
  </si>
  <si>
    <t>maio-25</t>
  </si>
  <si>
    <t>junho-25</t>
  </si>
  <si>
    <t>julho-25</t>
  </si>
  <si>
    <t>agosto-25</t>
  </si>
  <si>
    <t>setembro-25</t>
  </si>
  <si>
    <t>outubro-25</t>
  </si>
  <si>
    <t>Data Base: Janeiro/2026</t>
  </si>
  <si>
    <t>R$ 305,9 milhões</t>
  </si>
  <si>
    <t>R$ 801,4 milhões</t>
  </si>
  <si>
    <t>12,01% a.a.</t>
  </si>
  <si>
    <t>R$ 889,1 mil/dia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</si>
</sst>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mmm/yyyy"/>
    <numFmt numFmtId="168" formatCode="#,##0.00&quot; m²&quot;"/>
    <numFmt numFmtId="169" formatCode="0.00%;\-0.00%;\-"/>
    <numFmt numFmtId="170" formatCode="#,##0.00;\(#,##0.00\)"/>
    <numFmt numFmtId="171" formatCode="#,##0;\(#,##0\)"/>
    <numFmt numFmtId="172" formatCode="[$-416]mmmm\-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7"/>
      <color rgb="FF262626"/>
      <name val="Arial Narrow"/>
      <family val="2"/>
    </font>
    <font>
      <sz val="7"/>
      <color rgb="FF262626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rgb="FF262626"/>
      <name val="Arial Narrow"/>
      <family val="2"/>
    </font>
    <font>
      <sz val="12"/>
      <color rgb="FF262626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color rgb="FF404040"/>
      <name val="Arial Narrow"/>
      <family val="2"/>
    </font>
    <font>
      <b/>
      <sz val="10"/>
      <color theme="0"/>
      <name val="Arial Narrow"/>
      <family val="2"/>
    </font>
    <font>
      <b/>
      <sz val="14"/>
      <color rgb="FF262626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rgb="FF002060"/>
      <name val="Arial Narrow"/>
      <family val="2"/>
    </font>
    <font>
      <sz val="12"/>
      <color theme="1" tint="0.34998626667073579"/>
      <name val="Arial Narrow"/>
      <family val="2"/>
    </font>
    <font>
      <b/>
      <sz val="12"/>
      <color theme="1" tint="0.34998626667073579"/>
      <name val="Arial Narrow"/>
      <family val="2"/>
    </font>
    <font>
      <b/>
      <sz val="14"/>
      <color rgb="FF002060"/>
      <name val="Arial Narrow"/>
      <family val="2"/>
    </font>
    <font>
      <sz val="12"/>
      <color rgb="FF262626"/>
      <name val="Arial Narrow"/>
      <family val="2"/>
    </font>
    <font>
      <sz val="9"/>
      <color rgb="FF40404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D7D7D7"/>
      </top>
      <bottom/>
      <diagonal/>
    </border>
    <border>
      <left/>
      <right/>
      <top style="thin">
        <color rgb="FFD7D7D7"/>
      </top>
      <bottom style="thin">
        <color theme="0" tint="-0.249977111117893"/>
      </bottom>
      <diagonal/>
    </border>
    <border>
      <left/>
      <right/>
      <top style="thin">
        <color rgb="FFD7D7D7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11" fontId="9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10" fontId="10" fillId="0" borderId="0" xfId="0" applyNumberFormat="1" applyFont="1" applyAlignment="1">
      <alignment horizontal="center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11" fillId="0" borderId="0" xfId="0" applyFont="1"/>
    <xf numFmtId="164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center" vertical="center" wrapText="1" readingOrder="1"/>
    </xf>
    <xf numFmtId="10" fontId="16" fillId="0" borderId="0" xfId="0" applyNumberFormat="1" applyFont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17" fillId="3" borderId="1" xfId="0" applyNumberFormat="1" applyFont="1" applyFill="1" applyBorder="1" applyAlignment="1">
      <alignment horizontal="left" vertical="center" readingOrder="1"/>
    </xf>
    <xf numFmtId="17" fontId="17" fillId="3" borderId="1" xfId="0" applyNumberFormat="1" applyFont="1" applyFill="1" applyBorder="1" applyAlignment="1">
      <alignment horizontal="right" vertical="center" wrapText="1" readingOrder="1"/>
    </xf>
    <xf numFmtId="17" fontId="17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readingOrder="1"/>
    </xf>
    <xf numFmtId="17" fontId="17" fillId="0" borderId="0" xfId="0" applyNumberFormat="1" applyFont="1" applyAlignment="1">
      <alignment horizontal="right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readingOrder="1"/>
    </xf>
    <xf numFmtId="0" fontId="15" fillId="0" borderId="0" xfId="0" applyFont="1" applyAlignment="1">
      <alignment horizontal="left" vertical="center" wrapText="1" readingOrder="1"/>
    </xf>
    <xf numFmtId="164" fontId="13" fillId="0" borderId="0" xfId="0" applyNumberFormat="1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9" fontId="15" fillId="2" borderId="4" xfId="5" applyFont="1" applyFill="1" applyBorder="1" applyAlignment="1">
      <alignment horizontal="center" vertical="center" wrapText="1" readingOrder="1"/>
    </xf>
    <xf numFmtId="167" fontId="16" fillId="2" borderId="4" xfId="0" applyNumberFormat="1" applyFont="1" applyFill="1" applyBorder="1" applyAlignment="1">
      <alignment horizontal="center" vertical="center" wrapText="1" readingOrder="1"/>
    </xf>
    <xf numFmtId="168" fontId="15" fillId="2" borderId="4" xfId="0" applyNumberFormat="1" applyFont="1" applyFill="1" applyBorder="1" applyAlignment="1">
      <alignment horizontal="center" vertical="center" wrapText="1" readingOrder="1"/>
    </xf>
    <xf numFmtId="10" fontId="15" fillId="0" borderId="4" xfId="5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9" fontId="15" fillId="2" borderId="4" xfId="5" quotePrefix="1" applyFont="1" applyFill="1" applyBorder="1" applyAlignment="1">
      <alignment horizontal="center" vertical="center" wrapText="1" readingOrder="1"/>
    </xf>
    <xf numFmtId="9" fontId="15" fillId="2" borderId="5" xfId="5" applyFont="1" applyFill="1" applyBorder="1" applyAlignment="1">
      <alignment horizontal="center" vertical="center" wrapText="1" readingOrder="1"/>
    </xf>
    <xf numFmtId="167" fontId="16" fillId="2" borderId="5" xfId="0" applyNumberFormat="1" applyFont="1" applyFill="1" applyBorder="1" applyAlignment="1">
      <alignment horizontal="center" vertical="center" wrapText="1" readingOrder="1"/>
    </xf>
    <xf numFmtId="168" fontId="15" fillId="2" borderId="5" xfId="0" applyNumberFormat="1" applyFont="1" applyFill="1" applyBorder="1" applyAlignment="1">
      <alignment horizontal="center" vertical="center" wrapText="1" readingOrder="1"/>
    </xf>
    <xf numFmtId="165" fontId="15" fillId="0" borderId="4" xfId="5" applyNumberFormat="1" applyFont="1" applyBorder="1" applyAlignment="1">
      <alignment horizontal="center" vertical="center" wrapText="1" readingOrder="1"/>
    </xf>
    <xf numFmtId="43" fontId="16" fillId="0" borderId="4" xfId="4" applyFont="1" applyBorder="1" applyAlignment="1">
      <alignment horizontal="center" vertical="center" wrapText="1" readingOrder="1"/>
    </xf>
    <xf numFmtId="166" fontId="16" fillId="0" borderId="4" xfId="4" applyNumberFormat="1" applyFont="1" applyBorder="1" applyAlignment="1">
      <alignment horizontal="center" vertical="center" wrapText="1" readingOrder="1"/>
    </xf>
    <xf numFmtId="166" fontId="16" fillId="0" borderId="5" xfId="4" applyNumberFormat="1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10" fontId="15" fillId="0" borderId="7" xfId="0" applyNumberFormat="1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left" vertical="center" readingOrder="1"/>
    </xf>
    <xf numFmtId="0" fontId="15" fillId="0" borderId="5" xfId="0" applyFont="1" applyBorder="1" applyAlignment="1">
      <alignment horizontal="left" vertical="center" readingOrder="1"/>
    </xf>
    <xf numFmtId="10" fontId="15" fillId="0" borderId="5" xfId="0" applyNumberFormat="1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10" fontId="15" fillId="0" borderId="9" xfId="0" applyNumberFormat="1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left" vertical="center" readingOrder="1"/>
    </xf>
    <xf numFmtId="169" fontId="15" fillId="0" borderId="4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left" vertical="center" readingOrder="1"/>
    </xf>
    <xf numFmtId="0" fontId="15" fillId="0" borderId="9" xfId="0" applyFont="1" applyBorder="1" applyAlignment="1">
      <alignment horizontal="center" vertical="center" wrapText="1" readingOrder="1"/>
    </xf>
    <xf numFmtId="169" fontId="15" fillId="0" borderId="9" xfId="0" applyNumberFormat="1" applyFont="1" applyBorder="1" applyAlignment="1">
      <alignment horizontal="center" vertical="center" wrapText="1" readingOrder="1"/>
    </xf>
    <xf numFmtId="169" fontId="15" fillId="0" borderId="5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readingOrder="1"/>
    </xf>
    <xf numFmtId="0" fontId="14" fillId="0" borderId="10" xfId="0" applyFont="1" applyBorder="1" applyAlignment="1">
      <alignment horizontal="center" vertical="center" wrapText="1" readingOrder="1"/>
    </xf>
    <xf numFmtId="10" fontId="15" fillId="0" borderId="10" xfId="0" applyNumberFormat="1" applyFont="1" applyBorder="1" applyAlignment="1">
      <alignment horizontal="center" vertical="center" wrapText="1" readingOrder="1"/>
    </xf>
    <xf numFmtId="0" fontId="13" fillId="0" borderId="9" xfId="0" applyFont="1" applyBorder="1"/>
    <xf numFmtId="17" fontId="21" fillId="0" borderId="3" xfId="0" applyNumberFormat="1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10" fontId="21" fillId="0" borderId="3" xfId="0" applyNumberFormat="1" applyFont="1" applyBorder="1" applyAlignment="1">
      <alignment horizontal="center" vertical="center" wrapText="1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0" xfId="0" applyFont="1" applyFill="1" applyBorder="1" applyAlignment="1">
      <alignment horizontal="left" vertical="center" wrapText="1" readingOrder="1"/>
    </xf>
    <xf numFmtId="171" fontId="24" fillId="2" borderId="10" xfId="4" applyNumberFormat="1" applyFont="1" applyFill="1" applyBorder="1" applyAlignment="1">
      <alignment horizontal="center" vertical="center" wrapText="1" readingOrder="1"/>
    </xf>
    <xf numFmtId="0" fontId="25" fillId="2" borderId="12" xfId="0" applyFont="1" applyFill="1" applyBorder="1" applyAlignment="1">
      <alignment horizontal="left" vertical="center" wrapText="1" readingOrder="1"/>
    </xf>
    <xf numFmtId="171" fontId="25" fillId="2" borderId="12" xfId="4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left" vertical="center" wrapText="1" readingOrder="1"/>
    </xf>
    <xf numFmtId="171" fontId="25" fillId="2" borderId="4" xfId="4" applyNumberFormat="1" applyFont="1" applyFill="1" applyBorder="1" applyAlignment="1">
      <alignment horizontal="center" vertical="center" wrapText="1" readingOrder="1"/>
    </xf>
    <xf numFmtId="0" fontId="25" fillId="2" borderId="10" xfId="0" applyFont="1" applyFill="1" applyBorder="1" applyAlignment="1">
      <alignment horizontal="left" vertical="center" wrapText="1" readingOrder="1"/>
    </xf>
    <xf numFmtId="171" fontId="25" fillId="2" borderId="10" xfId="4" applyNumberFormat="1" applyFont="1" applyFill="1" applyBorder="1" applyAlignment="1">
      <alignment horizontal="center" vertical="center" wrapText="1" readingOrder="1"/>
    </xf>
    <xf numFmtId="0" fontId="24" fillId="2" borderId="11" xfId="0" applyFont="1" applyFill="1" applyBorder="1" applyAlignment="1">
      <alignment horizontal="left" vertical="center" wrapText="1" readingOrder="1"/>
    </xf>
    <xf numFmtId="171" fontId="24" fillId="2" borderId="11" xfId="4" applyNumberFormat="1" applyFont="1" applyFill="1" applyBorder="1" applyAlignment="1">
      <alignment horizontal="center" vertical="center" wrapText="1" readingOrder="1"/>
    </xf>
    <xf numFmtId="170" fontId="25" fillId="2" borderId="10" xfId="4" applyNumberFormat="1" applyFont="1" applyFill="1" applyBorder="1" applyAlignment="1">
      <alignment horizontal="center" vertical="center" wrapText="1" readingOrder="1"/>
    </xf>
    <xf numFmtId="170" fontId="24" fillId="2" borderId="10" xfId="4" applyNumberFormat="1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center" wrapText="1" readingOrder="1"/>
    </xf>
    <xf numFmtId="170" fontId="25" fillId="2" borderId="0" xfId="4" applyNumberFormat="1" applyFont="1" applyFill="1" applyBorder="1" applyAlignment="1">
      <alignment horizontal="center" vertical="center" wrapText="1" readingOrder="1"/>
    </xf>
    <xf numFmtId="0" fontId="26" fillId="2" borderId="0" xfId="0" applyFont="1" applyFill="1"/>
    <xf numFmtId="3" fontId="26" fillId="2" borderId="0" xfId="4" applyNumberFormat="1" applyFont="1" applyFill="1" applyBorder="1" applyAlignment="1">
      <alignment horizontal="center"/>
    </xf>
    <xf numFmtId="166" fontId="25" fillId="2" borderId="0" xfId="4" applyNumberFormat="1" applyFont="1" applyFill="1" applyAlignment="1">
      <alignment horizontal="left" vertical="center" wrapText="1" readingOrder="1"/>
    </xf>
    <xf numFmtId="3" fontId="25" fillId="2" borderId="0" xfId="4" applyNumberFormat="1" applyFont="1" applyFill="1" applyBorder="1" applyAlignment="1">
      <alignment horizontal="center" vertical="center" wrapText="1" readingOrder="1"/>
    </xf>
    <xf numFmtId="166" fontId="26" fillId="2" borderId="0" xfId="4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2" fontId="21" fillId="0" borderId="3" xfId="4" applyNumberFormat="1" applyFont="1" applyBorder="1" applyAlignment="1">
      <alignment horizontal="center" vertical="center" wrapText="1" readingOrder="1"/>
    </xf>
    <xf numFmtId="2" fontId="0" fillId="0" borderId="0" xfId="4" applyNumberFormat="1" applyFont="1"/>
    <xf numFmtId="0" fontId="12" fillId="3" borderId="8" xfId="0" applyFont="1" applyFill="1" applyBorder="1" applyAlignment="1">
      <alignment horizontal="center" vertical="center" readingOrder="1"/>
    </xf>
    <xf numFmtId="17" fontId="12" fillId="3" borderId="6" xfId="0" applyNumberFormat="1" applyFont="1" applyFill="1" applyBorder="1" applyAlignment="1">
      <alignment horizontal="center" vertical="center" wrapText="1" readingOrder="1"/>
    </xf>
    <xf numFmtId="17" fontId="12" fillId="3" borderId="8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7" fillId="0" borderId="0" xfId="0" applyFont="1"/>
    <xf numFmtId="8" fontId="28" fillId="0" borderId="0" xfId="0" applyNumberFormat="1" applyFont="1" applyAlignment="1">
      <alignment horizontal="left"/>
    </xf>
    <xf numFmtId="10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13" fillId="0" borderId="14" xfId="0" applyFont="1" applyBorder="1"/>
    <xf numFmtId="0" fontId="13" fillId="0" borderId="13" xfId="0" applyFont="1" applyBorder="1"/>
    <xf numFmtId="0" fontId="6" fillId="0" borderId="14" xfId="0" applyFont="1" applyBorder="1"/>
    <xf numFmtId="0" fontId="11" fillId="0" borderId="14" xfId="0" applyFont="1" applyBorder="1"/>
    <xf numFmtId="0" fontId="6" fillId="0" borderId="14" xfId="0" applyFont="1" applyBorder="1" applyAlignment="1">
      <alignment horizontal="center" vertical="center"/>
    </xf>
    <xf numFmtId="0" fontId="6" fillId="0" borderId="9" xfId="0" applyFont="1" applyBorder="1"/>
    <xf numFmtId="0" fontId="9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1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10" fontId="10" fillId="0" borderId="9" xfId="0" applyNumberFormat="1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center" vertical="center" wrapText="1" readingOrder="1"/>
    </xf>
    <xf numFmtId="0" fontId="6" fillId="0" borderId="13" xfId="0" applyFont="1" applyBorder="1"/>
    <xf numFmtId="0" fontId="0" fillId="0" borderId="14" xfId="0" applyBorder="1"/>
    <xf numFmtId="0" fontId="4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left" vertical="center" wrapText="1" readingOrder="1"/>
    </xf>
    <xf numFmtId="11" fontId="15" fillId="0" borderId="9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vertical="center" wrapText="1" readingOrder="1"/>
    </xf>
    <xf numFmtId="10" fontId="16" fillId="0" borderId="9" xfId="0" applyNumberFormat="1" applyFont="1" applyBorder="1" applyAlignment="1">
      <alignment horizontal="center" vertical="center" wrapText="1" readingOrder="1"/>
    </xf>
    <xf numFmtId="164" fontId="15" fillId="0" borderId="9" xfId="0" applyNumberFormat="1" applyFont="1" applyBorder="1" applyAlignment="1">
      <alignment horizontal="center" vertical="center" wrapText="1" readingOrder="1"/>
    </xf>
    <xf numFmtId="0" fontId="0" fillId="0" borderId="13" xfId="0" applyBorder="1"/>
    <xf numFmtId="0" fontId="26" fillId="0" borderId="9" xfId="0" applyFont="1" applyBorder="1"/>
    <xf numFmtId="166" fontId="26" fillId="0" borderId="9" xfId="4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5" fillId="2" borderId="0" xfId="4" applyNumberFormat="1" applyFont="1" applyFill="1" applyBorder="1" applyAlignment="1">
      <alignment vertical="center" wrapText="1" readingOrder="1"/>
    </xf>
    <xf numFmtId="2" fontId="21" fillId="0" borderId="0" xfId="4" applyNumberFormat="1" applyFont="1" applyBorder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 vertical="center" wrapText="1" readingOrder="1"/>
    </xf>
    <xf numFmtId="165" fontId="16" fillId="0" borderId="4" xfId="0" applyNumberFormat="1" applyFont="1" applyBorder="1" applyAlignment="1">
      <alignment horizontal="center" vertical="center" wrapText="1" readingOrder="1"/>
    </xf>
    <xf numFmtId="165" fontId="15" fillId="0" borderId="5" xfId="5" applyNumberFormat="1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 readingOrder="1"/>
    </xf>
    <xf numFmtId="10" fontId="32" fillId="0" borderId="4" xfId="5" applyNumberFormat="1" applyFont="1" applyBorder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10" fontId="21" fillId="0" borderId="0" xfId="0" applyNumberFormat="1" applyFont="1" applyAlignment="1">
      <alignment horizontal="center" vertical="center" wrapText="1" readingOrder="1"/>
    </xf>
    <xf numFmtId="172" fontId="21" fillId="0" borderId="3" xfId="0" applyNumberFormat="1" applyFont="1" applyBorder="1" applyAlignment="1">
      <alignment horizontal="center" vertical="center" wrapText="1" readingOrder="1"/>
    </xf>
    <xf numFmtId="4" fontId="21" fillId="0" borderId="3" xfId="0" applyNumberFormat="1" applyFont="1" applyBorder="1" applyAlignment="1">
      <alignment horizontal="center" vertical="center" wrapText="1" readingOrder="1"/>
    </xf>
    <xf numFmtId="17" fontId="33" fillId="0" borderId="15" xfId="0" applyNumberFormat="1" applyFont="1" applyBorder="1" applyAlignment="1">
      <alignment horizontal="center" vertical="center" wrapText="1" readingOrder="1"/>
    </xf>
    <xf numFmtId="3" fontId="33" fillId="0" borderId="15" xfId="0" applyNumberFormat="1" applyFont="1" applyBorder="1" applyAlignment="1">
      <alignment horizontal="center" vertical="center" wrapText="1" readingOrder="1"/>
    </xf>
    <xf numFmtId="10" fontId="33" fillId="0" borderId="15" xfId="0" applyNumberFormat="1" applyFont="1" applyBorder="1" applyAlignment="1">
      <alignment horizontal="center" vertical="center" wrapText="1" readingOrder="1"/>
    </xf>
    <xf numFmtId="10" fontId="33" fillId="0" borderId="3" xfId="0" applyNumberFormat="1" applyFont="1" applyBorder="1" applyAlignment="1">
      <alignment horizontal="center" vertical="center" wrapText="1" readingOrder="1"/>
    </xf>
    <xf numFmtId="14" fontId="21" fillId="0" borderId="0" xfId="0" applyNumberFormat="1" applyFont="1" applyAlignment="1">
      <alignment horizontal="center" vertical="center" wrapText="1" readingOrder="1"/>
    </xf>
    <xf numFmtId="172" fontId="21" fillId="0" borderId="0" xfId="0" applyNumberFormat="1" applyFont="1" applyAlignment="1">
      <alignment horizontal="center" vertical="center" wrapText="1" readingOrder="1"/>
    </xf>
    <xf numFmtId="4" fontId="21" fillId="0" borderId="0" xfId="0" applyNumberFormat="1" applyFont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  <xf numFmtId="0" fontId="31" fillId="0" borderId="0" xfId="0" applyFont="1" applyAlignment="1">
      <alignment horizontal="left" wrapText="1"/>
    </xf>
  </cellXfs>
  <cellStyles count="7">
    <cellStyle name="Comma 2" xfId="6" xr:uid="{C886D9AE-D616-4414-863D-FD65C167A9C4}"/>
    <cellStyle name="Currency 2" xfId="1" xr:uid="{668B8B2E-8A19-4272-BF9E-B0AF6484C606}"/>
    <cellStyle name="Normal" xfId="0" builtinId="0"/>
    <cellStyle name="Normal 2" xfId="3" xr:uid="{B2A428DC-3CF6-4BED-8778-C6F4CA827378}"/>
    <cellStyle name="Normal 4" xfId="2" xr:uid="{055A25CA-EAB6-4A17-9CD2-B29A1A549DFB}"/>
    <cellStyle name="Porcentagem" xfId="5" builtinId="5"/>
    <cellStyle name="Vírgula" xfId="4" builtinId="3"/>
  </cellStyles>
  <dxfs count="0"/>
  <tableStyles count="0" defaultTableStyle="TableStyleMedium2" defaultPivotStyle="PivotStyleLight16"/>
  <colors>
    <mruColors>
      <color rgb="FF011842"/>
      <color rgb="FF6D6E71"/>
      <color rgb="FF6D0000"/>
      <color rgb="FF40B1C0"/>
      <color rgb="FFB2B2B2"/>
      <color rgb="FF279925"/>
      <color rgb="FF279926"/>
      <color rgb="FF090122"/>
      <color rgb="FF279989"/>
      <color rgb="FFE67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25135793980644E-3"/>
          <c:y val="0.10510627737894306"/>
          <c:w val="0.96702273269560313"/>
          <c:h val="0.71063448623865388"/>
        </c:manualLayout>
      </c:layout>
      <c:lineChart>
        <c:grouping val="standard"/>
        <c:varyColors val="0"/>
        <c:ser>
          <c:idx val="0"/>
          <c:order val="0"/>
          <c:tx>
            <c:strRef>
              <c:f>Highlights!$C$5</c:f>
              <c:strCache>
                <c:ptCount val="1"/>
                <c:pt idx="0">
                  <c:v>Vacância Física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36435289522834E-2"/>
                  <c:y val="4.997904198998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36-4C03-8C58-7886FF664477}"/>
                </c:ext>
              </c:extLst>
            </c:dLbl>
            <c:dLbl>
              <c:idx val="1"/>
              <c:layout>
                <c:manualLayout>
                  <c:x val="-1.5709366276056902E-2"/>
                  <c:y val="3.655887087400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Highlights!$E$5:$P$5</c:f>
              <c:numCache>
                <c:formatCode>0.00%</c:formatCode>
                <c:ptCount val="12"/>
                <c:pt idx="0">
                  <c:v>0.19608638441895868</c:v>
                </c:pt>
                <c:pt idx="1">
                  <c:v>0.19608638441895868</c:v>
                </c:pt>
                <c:pt idx="2">
                  <c:v>0.19608638441895868</c:v>
                </c:pt>
                <c:pt idx="3">
                  <c:v>0.19608638441895868</c:v>
                </c:pt>
                <c:pt idx="4">
                  <c:v>0.18430215782104434</c:v>
                </c:pt>
                <c:pt idx="5">
                  <c:v>0.16995096565964637</c:v>
                </c:pt>
                <c:pt idx="6">
                  <c:v>0.16995096565964637</c:v>
                </c:pt>
                <c:pt idx="7">
                  <c:v>0.15816673906173206</c:v>
                </c:pt>
                <c:pt idx="8">
                  <c:v>0.23485466920807507</c:v>
                </c:pt>
                <c:pt idx="9">
                  <c:v>0.21788221277251299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C03-8C58-7886FF664477}"/>
            </c:ext>
          </c:extLst>
        </c:ser>
        <c:ser>
          <c:idx val="2"/>
          <c:order val="1"/>
          <c:tx>
            <c:strRef>
              <c:f>Highlights!$C$6</c:f>
              <c:strCache>
                <c:ptCount val="1"/>
                <c:pt idx="0">
                  <c:v>Vacância Financeira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36041463092165E-2"/>
                  <c:y val="-4.9945227385602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5-4872-8A8D-11146A2B03B5}"/>
                </c:ext>
              </c:extLst>
            </c:dLbl>
            <c:dLbl>
              <c:idx val="7"/>
              <c:layout>
                <c:manualLayout>
                  <c:x val="-2.784151808112521E-2"/>
                  <c:y val="-3.043985768122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6-4C03-8C58-7886FF664477}"/>
                </c:ext>
              </c:extLst>
            </c:dLbl>
            <c:dLbl>
              <c:idx val="8"/>
              <c:layout>
                <c:manualLayout>
                  <c:x val="-2.784151808112521E-2"/>
                  <c:y val="-2.598142553979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6-4C03-8C58-7886FF664477}"/>
                </c:ext>
              </c:extLst>
            </c:dLbl>
            <c:dLbl>
              <c:idx val="9"/>
              <c:layout>
                <c:manualLayout>
                  <c:x val="-2.784151808112531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6-4C03-8C58-7886FF664477}"/>
                </c:ext>
              </c:extLst>
            </c:dLbl>
            <c:dLbl>
              <c:idx val="10"/>
              <c:layout>
                <c:manualLayout>
                  <c:x val="-2.784151808112521E-2"/>
                  <c:y val="-3.93567219640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6-4C03-8C58-7886FF664477}"/>
                </c:ext>
              </c:extLst>
            </c:dLbl>
            <c:dLbl>
              <c:idx val="11"/>
              <c:layout>
                <c:manualLayout>
                  <c:x val="-2.7841518081125415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Highlights!$E$6:$P$6</c:f>
              <c:numCache>
                <c:formatCode>0.00%</c:formatCode>
                <c:ptCount val="12"/>
                <c:pt idx="0">
                  <c:v>0.16011133627828664</c:v>
                </c:pt>
                <c:pt idx="1">
                  <c:v>0.15935681811249683</c:v>
                </c:pt>
                <c:pt idx="2">
                  <c:v>0.15935681811249683</c:v>
                </c:pt>
                <c:pt idx="3">
                  <c:v>0.15932625519812665</c:v>
                </c:pt>
                <c:pt idx="4">
                  <c:v>0.15555509937249576</c:v>
                </c:pt>
                <c:pt idx="5">
                  <c:v>0.13095464709545723</c:v>
                </c:pt>
                <c:pt idx="6">
                  <c:v>0.12982683249320881</c:v>
                </c:pt>
                <c:pt idx="7">
                  <c:v>0.12643323193084843</c:v>
                </c:pt>
                <c:pt idx="8">
                  <c:v>0.16514340070047523</c:v>
                </c:pt>
                <c:pt idx="9">
                  <c:v>0.13108725071316482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36-4C03-8C58-7886FF664477}"/>
            </c:ext>
          </c:extLst>
        </c:ser>
        <c:ser>
          <c:idx val="1"/>
          <c:order val="2"/>
          <c:tx>
            <c:strRef>
              <c:f>'Carteira Imobiliária'!#REF!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Highlights!$E$4:$P$4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'Carteira Imobiliária'!#REF!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36-4C03-8C58-7886FF66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807343"/>
        <c:axId val="1170914063"/>
      </c:line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ax val="0.25"/>
          <c:min val="5.000000000000001E-2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167988477974549"/>
          <c:y val="0.9187584862917807"/>
          <c:w val="0.52926567059813368"/>
          <c:h val="7.470682298093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13062982848596E-4"/>
          <c:y val="0.1006456201301118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Highlights!$C$19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Highlights!$E$19:$P$19</c:f>
              <c:numCache>
                <c:formatCode>0.00%</c:formatCode>
                <c:ptCount val="12"/>
                <c:pt idx="0">
                  <c:v>0.81366828885657982</c:v>
                </c:pt>
                <c:pt idx="1">
                  <c:v>0.80910704476523465</c:v>
                </c:pt>
                <c:pt idx="2">
                  <c:v>0.80910704476523465</c:v>
                </c:pt>
                <c:pt idx="3">
                  <c:v>0.80955293462227484</c:v>
                </c:pt>
                <c:pt idx="4">
                  <c:v>0.81076723700135622</c:v>
                </c:pt>
                <c:pt idx="5">
                  <c:v>0.80228656286844191</c:v>
                </c:pt>
                <c:pt idx="6">
                  <c:v>0.80435028812598341</c:v>
                </c:pt>
                <c:pt idx="7">
                  <c:v>0.80168074229959796</c:v>
                </c:pt>
                <c:pt idx="8">
                  <c:v>0.85705182206934793</c:v>
                </c:pt>
                <c:pt idx="9">
                  <c:v>0.85705182206934793</c:v>
                </c:pt>
                <c:pt idx="10">
                  <c:v>0.77388861779757223</c:v>
                </c:pt>
                <c:pt idx="11">
                  <c:v>0.77388858689575291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60D-90B1-3F31EFBDD4DD}"/>
            </c:ext>
          </c:extLst>
        </c:ser>
        <c:ser>
          <c:idx val="1"/>
          <c:order val="1"/>
          <c:tx>
            <c:strRef>
              <c:f>Highlights!$C$20</c:f>
              <c:strCache>
                <c:ptCount val="1"/>
                <c:pt idx="0">
                  <c:v>IGP-M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Highlights!$E$20:$P$20</c:f>
              <c:numCache>
                <c:formatCode>0.00%</c:formatCode>
                <c:ptCount val="12"/>
                <c:pt idx="0">
                  <c:v>0.18633171114342031</c:v>
                </c:pt>
                <c:pt idx="1">
                  <c:v>0.19089295523476549</c:v>
                </c:pt>
                <c:pt idx="2">
                  <c:v>0.19089295523476549</c:v>
                </c:pt>
                <c:pt idx="3">
                  <c:v>0.19044706537772535</c:v>
                </c:pt>
                <c:pt idx="4">
                  <c:v>0.18923276299864419</c:v>
                </c:pt>
                <c:pt idx="5">
                  <c:v>0.19771343713155806</c:v>
                </c:pt>
                <c:pt idx="6">
                  <c:v>0.19564971187401686</c:v>
                </c:pt>
                <c:pt idx="7">
                  <c:v>0.19831925770040224</c:v>
                </c:pt>
                <c:pt idx="8">
                  <c:v>0.14294817793065195</c:v>
                </c:pt>
                <c:pt idx="9">
                  <c:v>0.14294817793065195</c:v>
                </c:pt>
                <c:pt idx="10">
                  <c:v>0.22611138220242749</c:v>
                </c:pt>
                <c:pt idx="11">
                  <c:v>0.22611141310424698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1-460D-90B1-3F31EFBDD4DD}"/>
            </c:ext>
          </c:extLst>
        </c:ser>
        <c:ser>
          <c:idx val="0"/>
          <c:order val="2"/>
          <c:tx>
            <c:strRef>
              <c:f>Highlights!$C$21</c:f>
              <c:strCache>
                <c:ptCount val="1"/>
                <c:pt idx="0">
                  <c:v>IPC/FIPE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Highlights!$E$4:$P$4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Highlights!$E$21:$P$21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1-460D-90B1-3F31EFBD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04107784744004E-2"/>
          <c:y val="0.10040433830906879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Highlights!$C$25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Highlights!$E$25:$P$25</c:f>
              <c:numCache>
                <c:formatCode>0.00%</c:formatCode>
                <c:ptCount val="12"/>
                <c:pt idx="0">
                  <c:v>0.82380281079422868</c:v>
                </c:pt>
                <c:pt idx="1">
                  <c:v>0.82479053318575246</c:v>
                </c:pt>
                <c:pt idx="2">
                  <c:v>0.82479053318575246</c:v>
                </c:pt>
                <c:pt idx="3">
                  <c:v>0.82517436069588479</c:v>
                </c:pt>
                <c:pt idx="4">
                  <c:v>0.82628905988702395</c:v>
                </c:pt>
                <c:pt idx="5">
                  <c:v>0.86116730542710285</c:v>
                </c:pt>
                <c:pt idx="6">
                  <c:v>0.86261643576462343</c:v>
                </c:pt>
                <c:pt idx="7">
                  <c:v>0.863072395967451</c:v>
                </c:pt>
                <c:pt idx="8">
                  <c:v>0.85428046594427243</c:v>
                </c:pt>
                <c:pt idx="9">
                  <c:v>0.85428046594427243</c:v>
                </c:pt>
                <c:pt idx="10">
                  <c:v>0.76851358881084464</c:v>
                </c:pt>
                <c:pt idx="11">
                  <c:v>0.76851355717443959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16D-9089-B02A7CF59128}"/>
            </c:ext>
          </c:extLst>
        </c:ser>
        <c:ser>
          <c:idx val="0"/>
          <c:order val="1"/>
          <c:tx>
            <c:strRef>
              <c:f>Highlights!$C$26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Highlights!$E$26:$P$26</c:f>
              <c:numCache>
                <c:formatCode>0.00%</c:formatCode>
                <c:ptCount val="12"/>
                <c:pt idx="0">
                  <c:v>0.17619718920577118</c:v>
                </c:pt>
                <c:pt idx="1">
                  <c:v>0.17520946681424746</c:v>
                </c:pt>
                <c:pt idx="2">
                  <c:v>0.17520946681424746</c:v>
                </c:pt>
                <c:pt idx="3">
                  <c:v>0.17482563930411504</c:v>
                </c:pt>
                <c:pt idx="4">
                  <c:v>0.17371094011297589</c:v>
                </c:pt>
                <c:pt idx="5">
                  <c:v>0.13883269457289704</c:v>
                </c:pt>
                <c:pt idx="6">
                  <c:v>0.13738356423537662</c:v>
                </c:pt>
                <c:pt idx="7">
                  <c:v>0.13732521015027299</c:v>
                </c:pt>
                <c:pt idx="8">
                  <c:v>0.14571953405572749</c:v>
                </c:pt>
                <c:pt idx="9">
                  <c:v>0.14571953405572749</c:v>
                </c:pt>
                <c:pt idx="10">
                  <c:v>0.23148641118915508</c:v>
                </c:pt>
                <c:pt idx="11">
                  <c:v>0.23148644282556022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16D-9089-B02A7CF5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ghlights!A1"/><Relationship Id="rId2" Type="http://schemas.openxmlformats.org/officeDocument/2006/relationships/hyperlink" Target="#Portf&#243;lio!A1"/><Relationship Id="rId1" Type="http://schemas.openxmlformats.org/officeDocument/2006/relationships/image" Target="../media/image1.png"/><Relationship Id="rId6" Type="http://schemas.openxmlformats.org/officeDocument/2006/relationships/hyperlink" Target="#'Mercado Secund&#225;rio'!A1"/><Relationship Id="rId5" Type="http://schemas.openxmlformats.org/officeDocument/2006/relationships/hyperlink" Target="#Rentabilidade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Sum&#225;rio!A1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164407</xdr:colOff>
      <xdr:row>1</xdr:row>
      <xdr:rowOff>124983</xdr:rowOff>
    </xdr:from>
    <xdr:to>
      <xdr:col>2</xdr:col>
      <xdr:colOff>479985</xdr:colOff>
      <xdr:row>2</xdr:row>
      <xdr:rowOff>401290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D7318AF-D131-4038-BF34-BF6A5732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" y="356896"/>
          <a:ext cx="2415551" cy="4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10104</xdr:colOff>
      <xdr:row>15</xdr:row>
      <xdr:rowOff>82079</xdr:rowOff>
    </xdr:from>
    <xdr:to>
      <xdr:col>1</xdr:col>
      <xdr:colOff>1244203</xdr:colOff>
      <xdr:row>17</xdr:row>
      <xdr:rowOff>119062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AEA2-6A33-9339-655F-9E963B3F83F1}"/>
            </a:ext>
          </a:extLst>
        </xdr:cNvPr>
        <xdr:cNvSpPr/>
      </xdr:nvSpPr>
      <xdr:spPr>
        <a:xfrm>
          <a:off x="617323" y="3713485"/>
          <a:ext cx="123409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</xdr:col>
      <xdr:colOff>1355272</xdr:colOff>
      <xdr:row>15</xdr:row>
      <xdr:rowOff>83984</xdr:rowOff>
    </xdr:from>
    <xdr:to>
      <xdr:col>3</xdr:col>
      <xdr:colOff>349567</xdr:colOff>
      <xdr:row>17</xdr:row>
      <xdr:rowOff>120967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A8F72-EF62-44BF-85C2-A33DA58EE80F}"/>
            </a:ext>
          </a:extLst>
        </xdr:cNvPr>
        <xdr:cNvSpPr/>
      </xdr:nvSpPr>
      <xdr:spPr>
        <a:xfrm>
          <a:off x="1962491" y="3715390"/>
          <a:ext cx="122076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3</xdr:col>
      <xdr:colOff>468154</xdr:colOff>
      <xdr:row>15</xdr:row>
      <xdr:rowOff>87155</xdr:rowOff>
    </xdr:from>
    <xdr:to>
      <xdr:col>4</xdr:col>
      <xdr:colOff>639263</xdr:colOff>
      <xdr:row>17</xdr:row>
      <xdr:rowOff>124138</xdr:rowOff>
    </xdr:to>
    <xdr:sp macro="" textlink="">
      <xdr:nvSpPr>
        <xdr:cNvPr id="14" name="Rectangl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3DBE-C922-441A-96D5-F909AB482C81}"/>
            </a:ext>
          </a:extLst>
        </xdr:cNvPr>
        <xdr:cNvSpPr/>
      </xdr:nvSpPr>
      <xdr:spPr>
        <a:xfrm>
          <a:off x="3301842" y="3718561"/>
          <a:ext cx="12188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DRE</a:t>
          </a:r>
        </a:p>
      </xdr:txBody>
    </xdr:sp>
    <xdr:clientData/>
  </xdr:twoCellAnchor>
  <xdr:twoCellAnchor>
    <xdr:from>
      <xdr:col>4</xdr:col>
      <xdr:colOff>761999</xdr:colOff>
      <xdr:row>15</xdr:row>
      <xdr:rowOff>87155</xdr:rowOff>
    </xdr:from>
    <xdr:to>
      <xdr:col>5</xdr:col>
      <xdr:colOff>1105035</xdr:colOff>
      <xdr:row>17</xdr:row>
      <xdr:rowOff>124138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7002A-9D44-4DE4-B538-39DCC1E11D56}"/>
            </a:ext>
          </a:extLst>
        </xdr:cNvPr>
        <xdr:cNvSpPr/>
      </xdr:nvSpPr>
      <xdr:spPr>
        <a:xfrm>
          <a:off x="4643437" y="3718561"/>
          <a:ext cx="123600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5</xdr:col>
      <xdr:colOff>1219437</xdr:colOff>
      <xdr:row>15</xdr:row>
      <xdr:rowOff>98823</xdr:rowOff>
    </xdr:from>
    <xdr:to>
      <xdr:col>7</xdr:col>
      <xdr:colOff>404708</xdr:colOff>
      <xdr:row>17</xdr:row>
      <xdr:rowOff>135806</xdr:rowOff>
    </xdr:to>
    <xdr:sp macro="" textlink="">
      <xdr:nvSpPr>
        <xdr:cNvPr id="16" name="Rectangl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1B421-4C2E-425B-946C-26A29C665168}"/>
            </a:ext>
          </a:extLst>
        </xdr:cNvPr>
        <xdr:cNvSpPr/>
      </xdr:nvSpPr>
      <xdr:spPr>
        <a:xfrm>
          <a:off x="5993843" y="3730229"/>
          <a:ext cx="12569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Mercado Secundário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</xdr:row>
      <xdr:rowOff>55245</xdr:rowOff>
    </xdr:from>
    <xdr:to>
      <xdr:col>12</xdr:col>
      <xdr:colOff>0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1F860EC-ADC3-4765-9EA1-83A1A83E009C}"/>
            </a:ext>
          </a:extLst>
        </xdr:cNvPr>
        <xdr:cNvSpPr/>
      </xdr:nvSpPr>
      <xdr:spPr>
        <a:xfrm>
          <a:off x="541020" y="226695"/>
          <a:ext cx="12422505" cy="8763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 b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12</xdr:col>
      <xdr:colOff>135255</xdr:colOff>
      <xdr:row>0</xdr:row>
      <xdr:rowOff>66478</xdr:rowOff>
    </xdr:from>
    <xdr:to>
      <xdr:col>14</xdr:col>
      <xdr:colOff>174546</xdr:colOff>
      <xdr:row>3</xdr:row>
      <xdr:rowOff>1128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3A599-8332-4FC3-97CD-AB6425C8D548}"/>
            </a:ext>
          </a:extLst>
        </xdr:cNvPr>
        <xdr:cNvSpPr/>
      </xdr:nvSpPr>
      <xdr:spPr>
        <a:xfrm>
          <a:off x="13114103" y="66478"/>
          <a:ext cx="126511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4</xdr:col>
      <xdr:colOff>250785</xdr:colOff>
      <xdr:row>14</xdr:row>
      <xdr:rowOff>58998</xdr:rowOff>
    </xdr:from>
    <xdr:to>
      <xdr:col>6</xdr:col>
      <xdr:colOff>98080</xdr:colOff>
      <xdr:row>20</xdr:row>
      <xdr:rowOff>57985</xdr:rowOff>
    </xdr:to>
    <xdr:pic>
      <xdr:nvPicPr>
        <xdr:cNvPr id="6" name="Picture 5" descr="Brazilian Financial Center in São Paulo, São Paulo">
          <a:extLst>
            <a:ext uri="{FF2B5EF4-FFF2-40B4-BE49-F238E27FC236}">
              <a16:creationId xmlns:a16="http://schemas.microsoft.com/office/drawing/2014/main" id="{81ADF106-5D85-701D-19E8-EE6D78A79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3" t="12719" r="23442" b="4057"/>
        <a:stretch/>
      </xdr:blipFill>
      <xdr:spPr bwMode="auto">
        <a:xfrm>
          <a:off x="3336885" y="3297498"/>
          <a:ext cx="1228420" cy="119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39125</xdr:colOff>
      <xdr:row>13</xdr:row>
      <xdr:rowOff>57414</xdr:rowOff>
    </xdr:from>
    <xdr:to>
      <xdr:col>6</xdr:col>
      <xdr:colOff>250569</xdr:colOff>
      <xdr:row>14</xdr:row>
      <xdr:rowOff>95841</xdr:rowOff>
    </xdr:to>
    <xdr:sp macro="" textlink="">
      <xdr:nvSpPr>
        <xdr:cNvPr id="7" name="CaixaDeTexto 77">
          <a:extLst>
            <a:ext uri="{FF2B5EF4-FFF2-40B4-BE49-F238E27FC236}">
              <a16:creationId xmlns:a16="http://schemas.microsoft.com/office/drawing/2014/main" id="{E6CADFF9-6FA0-A20B-E40D-BC87BAB36BDB}"/>
            </a:ext>
          </a:extLst>
        </xdr:cNvPr>
        <xdr:cNvSpPr txBox="1"/>
      </xdr:nvSpPr>
      <xdr:spPr>
        <a:xfrm>
          <a:off x="3125225" y="3095889"/>
          <a:ext cx="158304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/>
            <a:t>Ed. Brazilian Financial Center</a:t>
          </a:r>
        </a:p>
      </xdr:txBody>
    </xdr:sp>
    <xdr:clientData/>
  </xdr:twoCellAnchor>
  <xdr:twoCellAnchor editAs="oneCell">
    <xdr:from>
      <xdr:col>7</xdr:col>
      <xdr:colOff>906780</xdr:colOff>
      <xdr:row>14</xdr:row>
      <xdr:rowOff>57756</xdr:rowOff>
    </xdr:from>
    <xdr:to>
      <xdr:col>8</xdr:col>
      <xdr:colOff>594055</xdr:colOff>
      <xdr:row>20</xdr:row>
      <xdr:rowOff>53340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9325D8C0-BA9E-91A5-CAA3-01716C97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866" r="15315" b="17760"/>
        <a:stretch/>
      </xdr:blipFill>
      <xdr:spPr>
        <a:xfrm>
          <a:off x="6545580" y="3296256"/>
          <a:ext cx="1182700" cy="1195734"/>
        </a:xfrm>
        <a:prstGeom prst="rect">
          <a:avLst/>
        </a:prstGeom>
      </xdr:spPr>
    </xdr:pic>
    <xdr:clientData/>
  </xdr:twoCellAnchor>
  <xdr:twoCellAnchor editAs="oneCell">
    <xdr:from>
      <xdr:col>8</xdr:col>
      <xdr:colOff>935389</xdr:colOff>
      <xdr:row>14</xdr:row>
      <xdr:rowOff>35921</xdr:rowOff>
    </xdr:from>
    <xdr:to>
      <xdr:col>9</xdr:col>
      <xdr:colOff>1123002</xdr:colOff>
      <xdr:row>20</xdr:row>
      <xdr:rowOff>59705</xdr:rowOff>
    </xdr:to>
    <xdr:pic>
      <xdr:nvPicPr>
        <xdr:cNvPr id="10" name="Picture 9" descr="Burity Building - Hines">
          <a:extLst>
            <a:ext uri="{FF2B5EF4-FFF2-40B4-BE49-F238E27FC236}">
              <a16:creationId xmlns:a16="http://schemas.microsoft.com/office/drawing/2014/main" id="{03F164BB-BB73-BE55-50EC-08F7676CA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0" t="12636" r="8850" b="3985"/>
        <a:stretch/>
      </xdr:blipFill>
      <xdr:spPr bwMode="auto">
        <a:xfrm>
          <a:off x="8069614" y="3274421"/>
          <a:ext cx="1254413" cy="122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949325</xdr:colOff>
      <xdr:row>13</xdr:row>
      <xdr:rowOff>60640</xdr:rowOff>
    </xdr:from>
    <xdr:to>
      <xdr:col>8</xdr:col>
      <xdr:colOff>552013</xdr:colOff>
      <xdr:row>14</xdr:row>
      <xdr:rowOff>97162</xdr:rowOff>
    </xdr:to>
    <xdr:sp macro="" textlink="">
      <xdr:nvSpPr>
        <xdr:cNvPr id="11" name="CaixaDeTexto 75">
          <a:extLst>
            <a:ext uri="{FF2B5EF4-FFF2-40B4-BE49-F238E27FC236}">
              <a16:creationId xmlns:a16="http://schemas.microsoft.com/office/drawing/2014/main" id="{1E721324-F6A4-E813-5E9F-60718037C962}"/>
            </a:ext>
          </a:extLst>
        </xdr:cNvPr>
        <xdr:cNvSpPr txBox="1"/>
      </xdr:nvSpPr>
      <xdr:spPr>
        <a:xfrm>
          <a:off x="6588125" y="3099115"/>
          <a:ext cx="1098113" cy="23654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Volkswagen</a:t>
          </a:r>
        </a:p>
      </xdr:txBody>
    </xdr:sp>
    <xdr:clientData/>
  </xdr:twoCellAnchor>
  <xdr:twoCellAnchor>
    <xdr:from>
      <xdr:col>9</xdr:col>
      <xdr:colOff>125630</xdr:colOff>
      <xdr:row>13</xdr:row>
      <xdr:rowOff>34290</xdr:rowOff>
    </xdr:from>
    <xdr:to>
      <xdr:col>9</xdr:col>
      <xdr:colOff>860244</xdr:colOff>
      <xdr:row>14</xdr:row>
      <xdr:rowOff>72717</xdr:rowOff>
    </xdr:to>
    <xdr:sp macro="" textlink="">
      <xdr:nvSpPr>
        <xdr:cNvPr id="12" name="CaixaDeTexto 80">
          <a:extLst>
            <a:ext uri="{FF2B5EF4-FFF2-40B4-BE49-F238E27FC236}">
              <a16:creationId xmlns:a16="http://schemas.microsoft.com/office/drawing/2014/main" id="{C2075FB1-8C8A-0179-B2E0-FCED01D9D50F}"/>
            </a:ext>
          </a:extLst>
        </xdr:cNvPr>
        <xdr:cNvSpPr txBox="1"/>
      </xdr:nvSpPr>
      <xdr:spPr>
        <a:xfrm>
          <a:off x="8326655" y="3072765"/>
          <a:ext cx="73461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Burity</a:t>
          </a:r>
        </a:p>
      </xdr:txBody>
    </xdr:sp>
    <xdr:clientData/>
  </xdr:twoCellAnchor>
  <xdr:twoCellAnchor editAs="oneCell">
    <xdr:from>
      <xdr:col>6</xdr:col>
      <xdr:colOff>489417</xdr:colOff>
      <xdr:row>14</xdr:row>
      <xdr:rowOff>35641</xdr:rowOff>
    </xdr:from>
    <xdr:to>
      <xdr:col>7</xdr:col>
      <xdr:colOff>517882</xdr:colOff>
      <xdr:row>20</xdr:row>
      <xdr:rowOff>57864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A3DF45-20B3-61B8-5A2A-5A062834D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17786" r="10123" b="6830"/>
        <a:stretch/>
      </xdr:blipFill>
      <xdr:spPr bwMode="auto">
        <a:xfrm>
          <a:off x="4947117" y="3274141"/>
          <a:ext cx="1209565" cy="122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211512</xdr:colOff>
      <xdr:row>14</xdr:row>
      <xdr:rowOff>58000</xdr:rowOff>
    </xdr:from>
    <xdr:to>
      <xdr:col>10</xdr:col>
      <xdr:colOff>1394212</xdr:colOff>
      <xdr:row>20</xdr:row>
      <xdr:rowOff>54804</xdr:rowOff>
    </xdr:to>
    <xdr:pic>
      <xdr:nvPicPr>
        <xdr:cNvPr id="14" name="Picture 13" descr="Centro Empresarial Transatlântico - Credit Suisse">
          <a:extLst>
            <a:ext uri="{FF2B5EF4-FFF2-40B4-BE49-F238E27FC236}">
              <a16:creationId xmlns:a16="http://schemas.microsoft.com/office/drawing/2014/main" id="{AFADBE1B-2B71-60BA-EFC9-32490621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8" r="22268" b="15803"/>
        <a:stretch/>
      </xdr:blipFill>
      <xdr:spPr bwMode="auto">
        <a:xfrm>
          <a:off x="9688887" y="3296500"/>
          <a:ext cx="1182700" cy="11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266514</xdr:colOff>
      <xdr:row>13</xdr:row>
      <xdr:rowOff>58341</xdr:rowOff>
    </xdr:from>
    <xdr:to>
      <xdr:col>10</xdr:col>
      <xdr:colOff>1310640</xdr:colOff>
      <xdr:row>14</xdr:row>
      <xdr:rowOff>92958</xdr:rowOff>
    </xdr:to>
    <xdr:sp macro="" textlink="">
      <xdr:nvSpPr>
        <xdr:cNvPr id="15" name="CaixaDeTexto 76">
          <a:extLst>
            <a:ext uri="{FF2B5EF4-FFF2-40B4-BE49-F238E27FC236}">
              <a16:creationId xmlns:a16="http://schemas.microsoft.com/office/drawing/2014/main" id="{DD6CC4FF-17A2-F3CD-F9C6-02500C9AB1C6}"/>
            </a:ext>
          </a:extLst>
        </xdr:cNvPr>
        <xdr:cNvSpPr txBox="1"/>
      </xdr:nvSpPr>
      <xdr:spPr>
        <a:xfrm>
          <a:off x="9743889" y="3096816"/>
          <a:ext cx="1044126" cy="23464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Transatlântico</a:t>
          </a:r>
        </a:p>
      </xdr:txBody>
    </xdr:sp>
    <xdr:clientData/>
  </xdr:twoCellAnchor>
  <xdr:twoCellAnchor>
    <xdr:from>
      <xdr:col>6</xdr:col>
      <xdr:colOff>657225</xdr:colOff>
      <xdr:row>13</xdr:row>
      <xdr:rowOff>60682</xdr:rowOff>
    </xdr:from>
    <xdr:to>
      <xdr:col>7</xdr:col>
      <xdr:colOff>365759</xdr:colOff>
      <xdr:row>14</xdr:row>
      <xdr:rowOff>97965</xdr:rowOff>
    </xdr:to>
    <xdr:sp macro="" textlink="">
      <xdr:nvSpPr>
        <xdr:cNvPr id="16" name="CaixaDeTexto 79">
          <a:extLst>
            <a:ext uri="{FF2B5EF4-FFF2-40B4-BE49-F238E27FC236}">
              <a16:creationId xmlns:a16="http://schemas.microsoft.com/office/drawing/2014/main" id="{5532A854-5E7B-DFF1-2ADB-D1BAAF5E6243}"/>
            </a:ext>
          </a:extLst>
        </xdr:cNvPr>
        <xdr:cNvSpPr txBox="1"/>
      </xdr:nvSpPr>
      <xdr:spPr>
        <a:xfrm>
          <a:off x="5114925" y="3099157"/>
          <a:ext cx="889634" cy="237308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BM 336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6</xdr:row>
      <xdr:rowOff>141082</xdr:rowOff>
    </xdr:from>
    <xdr:to>
      <xdr:col>16</xdr:col>
      <xdr:colOff>69849</xdr:colOff>
      <xdr:row>7</xdr:row>
      <xdr:rowOff>146049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37A12-D29A-44D4-911E-F52C46AC6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93458</xdr:colOff>
      <xdr:row>21</xdr:row>
      <xdr:rowOff>76200</xdr:rowOff>
    </xdr:from>
    <xdr:ext cx="10658362" cy="2834639"/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2868924-9D05-467B-8A1B-C51609C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10534</xdr:colOff>
      <xdr:row>26</xdr:row>
      <xdr:rowOff>120574</xdr:rowOff>
    </xdr:from>
    <xdr:ext cx="10794626" cy="299600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8F35A-7B42-4CE1-A095-7EC8B5B5D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523200</xdr:colOff>
      <xdr:row>1</xdr:row>
      <xdr:rowOff>17372</xdr:rowOff>
    </xdr:from>
    <xdr:to>
      <xdr:col>15</xdr:col>
      <xdr:colOff>695325</xdr:colOff>
      <xdr:row>1</xdr:row>
      <xdr:rowOff>104775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67558AA-B94B-4227-AEC7-797B115FA35C}"/>
            </a:ext>
          </a:extLst>
        </xdr:cNvPr>
        <xdr:cNvSpPr/>
      </xdr:nvSpPr>
      <xdr:spPr>
        <a:xfrm>
          <a:off x="523200" y="217397"/>
          <a:ext cx="10763925" cy="87403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16</xdr:col>
      <xdr:colOff>152400</xdr:colOff>
      <xdr:row>0</xdr:row>
      <xdr:rowOff>74295</xdr:rowOff>
    </xdr:from>
    <xdr:to>
      <xdr:col>18</xdr:col>
      <xdr:colOff>171647</xdr:colOff>
      <xdr:row>2</xdr:row>
      <xdr:rowOff>89286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5668F-A6B8-4EF0-A398-15337E8575A4}"/>
            </a:ext>
          </a:extLst>
        </xdr:cNvPr>
        <xdr:cNvSpPr/>
      </xdr:nvSpPr>
      <xdr:spPr>
        <a:xfrm>
          <a:off x="11449050" y="74295"/>
          <a:ext cx="127654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15240</xdr:rowOff>
    </xdr:from>
    <xdr:to>
      <xdr:col>26</xdr:col>
      <xdr:colOff>586740</xdr:colOff>
      <xdr:row>1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6C503C5-FBCF-4BDD-8E30-5B0E60FB5617}"/>
            </a:ext>
          </a:extLst>
        </xdr:cNvPr>
        <xdr:cNvSpPr/>
      </xdr:nvSpPr>
      <xdr:spPr>
        <a:xfrm>
          <a:off x="552450" y="190500"/>
          <a:ext cx="22947630" cy="9906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Demonstração</a:t>
          </a:r>
          <a:r>
            <a:rPr lang="pt-BR" sz="1600" baseline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 do Resultado</a:t>
          </a:r>
          <a:endParaRPr lang="pt-BR" sz="1600">
            <a:solidFill>
              <a:srgbClr val="00435D"/>
            </a:solidFill>
            <a:highlight>
              <a:srgbClr val="D9D9D9"/>
            </a:highlight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87630</xdr:colOff>
      <xdr:row>0</xdr:row>
      <xdr:rowOff>59909</xdr:rowOff>
    </xdr:from>
    <xdr:to>
      <xdr:col>29</xdr:col>
      <xdr:colOff>144977</xdr:colOff>
      <xdr:row>2</xdr:row>
      <xdr:rowOff>130145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46B9E-7124-477D-9D31-83B1CDD79390}"/>
            </a:ext>
          </a:extLst>
        </xdr:cNvPr>
        <xdr:cNvSpPr/>
      </xdr:nvSpPr>
      <xdr:spPr>
        <a:xfrm>
          <a:off x="13632180" y="59909"/>
          <a:ext cx="1276547" cy="41313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66675</xdr:rowOff>
    </xdr:from>
    <xdr:to>
      <xdr:col>9</xdr:col>
      <xdr:colOff>9525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EEEC8DA-5B50-4BBC-952A-E32ACDCEAB5C}"/>
            </a:ext>
          </a:extLst>
        </xdr:cNvPr>
        <xdr:cNvSpPr/>
      </xdr:nvSpPr>
      <xdr:spPr>
        <a:xfrm>
          <a:off x="523875" y="247650"/>
          <a:ext cx="8162925" cy="7620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9</xdr:col>
      <xdr:colOff>131445</xdr:colOff>
      <xdr:row>0</xdr:row>
      <xdr:rowOff>76200</xdr:rowOff>
    </xdr:from>
    <xdr:to>
      <xdr:col>11</xdr:col>
      <xdr:colOff>205937</xdr:colOff>
      <xdr:row>2</xdr:row>
      <xdr:rowOff>142626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CA47B-E882-4B88-87FD-5EB529FB44B8}"/>
            </a:ext>
          </a:extLst>
        </xdr:cNvPr>
        <xdr:cNvSpPr/>
      </xdr:nvSpPr>
      <xdr:spPr>
        <a:xfrm>
          <a:off x="8808720" y="76200"/>
          <a:ext cx="1293692" cy="42837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520065</xdr:colOff>
      <xdr:row>1</xdr:row>
      <xdr:rowOff>38100</xdr:rowOff>
    </xdr:from>
    <xdr:to>
      <xdr:col>13</xdr:col>
      <xdr:colOff>571500</xdr:colOff>
      <xdr:row>1</xdr:row>
      <xdr:rowOff>142876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5B14C5-3385-4A5E-A3FC-215C6781376B}"/>
            </a:ext>
          </a:extLst>
        </xdr:cNvPr>
        <xdr:cNvSpPr/>
      </xdr:nvSpPr>
      <xdr:spPr>
        <a:xfrm>
          <a:off x="520065" y="219075"/>
          <a:ext cx="8804910" cy="10477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Desempenho no Mercado Secundário</a:t>
          </a:r>
        </a:p>
      </xdr:txBody>
    </xdr:sp>
    <xdr:clientData/>
  </xdr:twoCellAnchor>
  <xdr:twoCellAnchor>
    <xdr:from>
      <xdr:col>14</xdr:col>
      <xdr:colOff>78105</xdr:colOff>
      <xdr:row>0</xdr:row>
      <xdr:rowOff>66675</xdr:rowOff>
    </xdr:from>
    <xdr:to>
      <xdr:col>16</xdr:col>
      <xdr:colOff>152597</xdr:colOff>
      <xdr:row>2</xdr:row>
      <xdr:rowOff>127386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0BF5-2D34-4A09-874C-DB57F3E8AFDE}"/>
            </a:ext>
          </a:extLst>
        </xdr:cNvPr>
        <xdr:cNvSpPr/>
      </xdr:nvSpPr>
      <xdr:spPr>
        <a:xfrm>
          <a:off x="9441180" y="66675"/>
          <a:ext cx="1293692" cy="42266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304800</xdr:colOff>
      <xdr:row>2</xdr:row>
      <xdr:rowOff>83820</xdr:rowOff>
    </xdr:from>
    <xdr:to>
      <xdr:col>13</xdr:col>
      <xdr:colOff>335280</xdr:colOff>
      <xdr:row>4</xdr:row>
      <xdr:rowOff>3264231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F8AA67D-3BD6-5359-9513-D5AB2CD8B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449580"/>
          <a:ext cx="6964680" cy="3546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D36F-B687-416E-BD17-FCA8556B13B3}">
  <dimension ref="A1:I20"/>
  <sheetViews>
    <sheetView showGridLines="0" zoomScaleNormal="100" workbookViewId="0">
      <selection activeCell="G8" sqref="G8"/>
    </sheetView>
  </sheetViews>
  <sheetFormatPr defaultColWidth="8.88671875" defaultRowHeight="15.6" x14ac:dyDescent="0.3"/>
  <cols>
    <col min="1" max="1" width="6.88671875" style="13" customWidth="1"/>
    <col min="2" max="2" width="23.6640625" style="13" bestFit="1" customWidth="1"/>
    <col min="3" max="3" width="8.88671875" style="13" customWidth="1"/>
    <col min="4" max="4" width="15.33203125" style="13" customWidth="1"/>
    <col min="5" max="5" width="13.109375" style="13" customWidth="1"/>
    <col min="6" max="6" width="21.44140625" style="13" bestFit="1" customWidth="1"/>
    <col min="7" max="7" width="8.88671875" style="13" customWidth="1"/>
    <col min="8" max="8" width="16.44140625" style="13" customWidth="1"/>
    <col min="9" max="9" width="4" style="13" customWidth="1"/>
    <col min="10" max="16384" width="8.88671875" style="13"/>
  </cols>
  <sheetData>
    <row r="1" spans="2:9" ht="18" customHeight="1" x14ac:dyDescent="0.3">
      <c r="I1" s="109"/>
    </row>
    <row r="2" spans="2:9" x14ac:dyDescent="0.3">
      <c r="D2" s="99" t="s">
        <v>70</v>
      </c>
      <c r="I2" s="109"/>
    </row>
    <row r="3" spans="2:9" ht="42" customHeight="1" x14ac:dyDescent="0.35">
      <c r="D3" s="156" t="s">
        <v>71</v>
      </c>
      <c r="E3" s="156"/>
      <c r="F3" s="156"/>
      <c r="G3" s="156"/>
      <c r="H3" s="156"/>
      <c r="I3" s="109"/>
    </row>
    <row r="4" spans="2:9" ht="15" customHeight="1" x14ac:dyDescent="0.35">
      <c r="D4" s="100"/>
      <c r="E4" s="100"/>
      <c r="F4" s="100"/>
      <c r="G4" s="100"/>
      <c r="H4" s="101" t="s">
        <v>72</v>
      </c>
      <c r="I4" s="109"/>
    </row>
    <row r="5" spans="2:9" ht="22.2" customHeight="1" x14ac:dyDescent="0.3">
      <c r="I5" s="109"/>
    </row>
    <row r="6" spans="2:9" x14ac:dyDescent="0.3">
      <c r="B6" s="101" t="s">
        <v>30</v>
      </c>
      <c r="C6" s="101"/>
      <c r="D6" s="101" t="s">
        <v>67</v>
      </c>
      <c r="E6" s="102"/>
      <c r="F6" s="101" t="s">
        <v>83</v>
      </c>
      <c r="H6" s="101" t="s">
        <v>75</v>
      </c>
      <c r="I6" s="109"/>
    </row>
    <row r="7" spans="2:9" ht="23.4" x14ac:dyDescent="0.45">
      <c r="B7" s="103" t="s">
        <v>103</v>
      </c>
      <c r="C7" s="103"/>
      <c r="D7" s="103" t="s">
        <v>104</v>
      </c>
      <c r="E7" s="103"/>
      <c r="F7" s="103" t="s">
        <v>94</v>
      </c>
      <c r="H7" s="103" t="s">
        <v>105</v>
      </c>
      <c r="I7" s="109"/>
    </row>
    <row r="8" spans="2:9" ht="13.95" customHeight="1" x14ac:dyDescent="0.45">
      <c r="B8" s="104"/>
      <c r="C8" s="104"/>
      <c r="D8" s="104"/>
      <c r="E8" s="104"/>
      <c r="F8" s="104"/>
      <c r="I8" s="109"/>
    </row>
    <row r="9" spans="2:9" x14ac:dyDescent="0.3">
      <c r="B9" s="101" t="s">
        <v>63</v>
      </c>
      <c r="C9" s="101"/>
      <c r="D9" s="101" t="s">
        <v>64</v>
      </c>
      <c r="E9" s="102"/>
      <c r="F9" s="101" t="s">
        <v>69</v>
      </c>
      <c r="I9" s="109"/>
    </row>
    <row r="10" spans="2:9" ht="23.4" x14ac:dyDescent="0.45">
      <c r="B10" s="105">
        <v>8.74</v>
      </c>
      <c r="C10" s="103"/>
      <c r="D10" s="105">
        <v>8.5</v>
      </c>
      <c r="E10" s="103"/>
      <c r="F10" s="106" t="s">
        <v>74</v>
      </c>
      <c r="I10" s="109"/>
    </row>
    <row r="11" spans="2:9" x14ac:dyDescent="0.3">
      <c r="I11" s="109"/>
    </row>
    <row r="12" spans="2:9" x14ac:dyDescent="0.3">
      <c r="B12" s="101" t="s">
        <v>65</v>
      </c>
      <c r="C12" s="101"/>
      <c r="D12" s="101" t="s">
        <v>66</v>
      </c>
      <c r="E12" s="102"/>
      <c r="F12" s="101" t="s">
        <v>68</v>
      </c>
      <c r="I12" s="109"/>
    </row>
    <row r="13" spans="2:9" ht="23.4" x14ac:dyDescent="0.45">
      <c r="B13" s="107">
        <v>25753</v>
      </c>
      <c r="C13" s="103"/>
      <c r="D13" s="103" t="s">
        <v>106</v>
      </c>
      <c r="E13" s="103"/>
      <c r="F13" s="108">
        <v>45356</v>
      </c>
      <c r="I13" s="109"/>
    </row>
    <row r="14" spans="2:9" x14ac:dyDescent="0.3">
      <c r="I14" s="109"/>
    </row>
    <row r="15" spans="2:9" x14ac:dyDescent="0.3">
      <c r="B15" s="101" t="s">
        <v>73</v>
      </c>
      <c r="I15" s="109"/>
    </row>
    <row r="16" spans="2:9" ht="16.95" customHeight="1" x14ac:dyDescent="0.3">
      <c r="I16" s="109"/>
    </row>
    <row r="17" spans="1:9" x14ac:dyDescent="0.3">
      <c r="I17" s="109"/>
    </row>
    <row r="18" spans="1:9" ht="21" customHeight="1" x14ac:dyDescent="0.3">
      <c r="I18" s="109"/>
    </row>
    <row r="19" spans="1:9" x14ac:dyDescent="0.3">
      <c r="B19" s="101" t="s">
        <v>102</v>
      </c>
      <c r="I19" s="109"/>
    </row>
    <row r="20" spans="1:9" x14ac:dyDescent="0.3">
      <c r="A20" s="65"/>
      <c r="B20" s="65"/>
      <c r="C20" s="65"/>
      <c r="D20" s="65"/>
      <c r="E20" s="65"/>
      <c r="F20" s="65"/>
      <c r="G20" s="65"/>
      <c r="H20" s="65"/>
      <c r="I20" s="110"/>
    </row>
  </sheetData>
  <mergeCells count="1">
    <mergeCell ref="D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6697-0BE9-450A-890E-9A1050134B6D}">
  <sheetPr codeName="Sheet6">
    <tabColor rgb="FF002060"/>
  </sheetPr>
  <dimension ref="A1:O141"/>
  <sheetViews>
    <sheetView showGridLines="0" zoomScaleNormal="100" workbookViewId="0">
      <selection activeCell="J8" sqref="J8"/>
    </sheetView>
  </sheetViews>
  <sheetFormatPr defaultColWidth="8.88671875" defaultRowHeight="13.8" x14ac:dyDescent="0.25"/>
  <cols>
    <col min="1" max="1" width="7.5546875" style="3" customWidth="1"/>
    <col min="2" max="2" width="4.88671875" style="3" customWidth="1"/>
    <col min="3" max="3" width="7.44140625" style="3" customWidth="1"/>
    <col min="4" max="4" width="25.88671875" style="3" customWidth="1"/>
    <col min="5" max="5" width="6.88671875" style="3" customWidth="1"/>
    <col min="6" max="6" width="13.109375" style="3" customWidth="1"/>
    <col min="7" max="7" width="17.33203125" style="3" customWidth="1"/>
    <col min="8" max="8" width="21.6640625" style="3" customWidth="1"/>
    <col min="9" max="9" width="15.5546875" style="3" customWidth="1"/>
    <col min="10" max="10" width="18.5546875" style="3" customWidth="1"/>
    <col min="11" max="11" width="24.6640625" style="3" customWidth="1"/>
    <col min="12" max="12" width="5" style="3" customWidth="1"/>
    <col min="13" max="16384" width="8.88671875" style="3"/>
  </cols>
  <sheetData>
    <row r="1" spans="2:15" x14ac:dyDescent="0.25">
      <c r="O1" s="111"/>
    </row>
    <row r="2" spans="2:15" x14ac:dyDescent="0.25">
      <c r="O2" s="111"/>
    </row>
    <row r="3" spans="2:15" ht="11.25" customHeight="1" x14ac:dyDescent="0.25">
      <c r="O3" s="111"/>
    </row>
    <row r="4" spans="2:15" ht="18" x14ac:dyDescent="0.25">
      <c r="C4" s="30" t="s">
        <v>33</v>
      </c>
      <c r="O4" s="111"/>
    </row>
    <row r="5" spans="2:15" ht="10.199999999999999" customHeight="1" x14ac:dyDescent="0.25">
      <c r="O5" s="111"/>
    </row>
    <row r="6" spans="2:15" s="11" customFormat="1" ht="26.25" customHeight="1" x14ac:dyDescent="0.3">
      <c r="C6" s="25" t="s">
        <v>0</v>
      </c>
      <c r="D6" s="25" t="s">
        <v>4</v>
      </c>
      <c r="E6" s="25" t="s">
        <v>1</v>
      </c>
      <c r="F6" s="25" t="s">
        <v>5</v>
      </c>
      <c r="G6" s="25" t="s">
        <v>6</v>
      </c>
      <c r="H6" s="25" t="s">
        <v>21</v>
      </c>
      <c r="I6" s="25" t="s">
        <v>22</v>
      </c>
      <c r="J6" s="25" t="s">
        <v>14</v>
      </c>
      <c r="K6" s="25" t="s">
        <v>15</v>
      </c>
      <c r="L6" s="25"/>
      <c r="M6" s="13"/>
      <c r="O6" s="112"/>
    </row>
    <row r="7" spans="2:15" s="31" customFormat="1" ht="15.6" x14ac:dyDescent="0.3">
      <c r="B7" s="38" t="s">
        <v>7</v>
      </c>
      <c r="C7" s="33">
        <v>1</v>
      </c>
      <c r="D7" s="32" t="s">
        <v>78</v>
      </c>
      <c r="E7" s="33" t="s">
        <v>2</v>
      </c>
      <c r="F7" s="33" t="s">
        <v>13</v>
      </c>
      <c r="G7" s="41">
        <v>0.25</v>
      </c>
      <c r="H7" s="35">
        <v>45366</v>
      </c>
      <c r="I7" s="36">
        <v>10878.8575</v>
      </c>
      <c r="J7" s="45">
        <v>0</v>
      </c>
      <c r="K7" s="138">
        <v>0</v>
      </c>
      <c r="L7" s="46"/>
      <c r="M7" s="13"/>
      <c r="O7" s="113"/>
    </row>
    <row r="8" spans="2:15" s="31" customFormat="1" ht="20.100000000000001" customHeight="1" x14ac:dyDescent="0.3">
      <c r="B8" s="38" t="s">
        <v>7</v>
      </c>
      <c r="C8" s="33">
        <f t="shared" ref="C8:C11" si="0">C7+1</f>
        <v>2</v>
      </c>
      <c r="D8" s="32" t="s">
        <v>79</v>
      </c>
      <c r="E8" s="33" t="s">
        <v>3</v>
      </c>
      <c r="F8" s="33" t="s">
        <v>13</v>
      </c>
      <c r="G8" s="34">
        <v>0.49</v>
      </c>
      <c r="H8" s="35">
        <v>45387</v>
      </c>
      <c r="I8" s="36">
        <v>2409</v>
      </c>
      <c r="J8" s="45">
        <v>0</v>
      </c>
      <c r="K8" s="138">
        <v>0</v>
      </c>
      <c r="L8" s="47"/>
      <c r="M8" s="13"/>
      <c r="O8" s="113"/>
    </row>
    <row r="9" spans="2:15" s="31" customFormat="1" ht="20.100000000000001" customHeight="1" x14ac:dyDescent="0.3">
      <c r="B9" s="38" t="s">
        <v>7</v>
      </c>
      <c r="C9" s="33">
        <f t="shared" si="0"/>
        <v>3</v>
      </c>
      <c r="D9" s="32" t="s">
        <v>80</v>
      </c>
      <c r="E9" s="33" t="s">
        <v>2</v>
      </c>
      <c r="F9" s="33" t="s">
        <v>13</v>
      </c>
      <c r="G9" s="34">
        <v>1</v>
      </c>
      <c r="H9" s="35">
        <v>45366</v>
      </c>
      <c r="I9" s="36">
        <v>12560</v>
      </c>
      <c r="J9" s="45">
        <v>0</v>
      </c>
      <c r="K9" s="138">
        <v>0</v>
      </c>
      <c r="L9" s="47"/>
      <c r="M9" s="13"/>
      <c r="O9" s="113"/>
    </row>
    <row r="10" spans="2:15" s="31" customFormat="1" ht="20.100000000000001" customHeight="1" x14ac:dyDescent="0.3">
      <c r="B10" s="38" t="s">
        <v>7</v>
      </c>
      <c r="C10" s="33">
        <f t="shared" si="0"/>
        <v>4</v>
      </c>
      <c r="D10" s="32" t="s">
        <v>81</v>
      </c>
      <c r="E10" s="33" t="s">
        <v>2</v>
      </c>
      <c r="F10" s="33" t="s">
        <v>13</v>
      </c>
      <c r="G10" s="34">
        <v>1</v>
      </c>
      <c r="H10" s="35">
        <v>45366</v>
      </c>
      <c r="I10" s="36">
        <v>10550</v>
      </c>
      <c r="J10" s="45">
        <v>0</v>
      </c>
      <c r="K10" s="138">
        <v>0</v>
      </c>
      <c r="L10" s="47"/>
      <c r="M10" s="13"/>
      <c r="O10" s="113"/>
    </row>
    <row r="11" spans="2:15" s="31" customFormat="1" ht="20.100000000000001" customHeight="1" thickBot="1" x14ac:dyDescent="0.35">
      <c r="B11" s="38" t="s">
        <v>7</v>
      </c>
      <c r="C11" s="39">
        <f t="shared" si="0"/>
        <v>5</v>
      </c>
      <c r="D11" s="40" t="s">
        <v>82</v>
      </c>
      <c r="E11" s="39" t="s">
        <v>2</v>
      </c>
      <c r="F11" s="39" t="s">
        <v>13</v>
      </c>
      <c r="G11" s="42">
        <v>0.28399999999999997</v>
      </c>
      <c r="H11" s="43">
        <v>45366</v>
      </c>
      <c r="I11" s="44">
        <v>4564.8</v>
      </c>
      <c r="J11" s="139">
        <v>0</v>
      </c>
      <c r="K11" s="140">
        <v>0</v>
      </c>
      <c r="L11" s="48"/>
      <c r="M11" s="13"/>
      <c r="O11" s="113"/>
    </row>
    <row r="12" spans="2:15" ht="16.2" customHeight="1" x14ac:dyDescent="0.25">
      <c r="C12" s="8"/>
      <c r="D12" s="5"/>
      <c r="E12" s="6"/>
      <c r="F12" s="7"/>
      <c r="G12" s="8"/>
      <c r="H12" s="9"/>
      <c r="I12" s="10"/>
      <c r="J12" s="8"/>
      <c r="K12" s="9"/>
      <c r="O12" s="111"/>
    </row>
    <row r="13" spans="2:15" ht="16.2" customHeight="1" x14ac:dyDescent="0.25">
      <c r="C13" s="8"/>
      <c r="D13" s="5"/>
      <c r="E13" s="6"/>
      <c r="F13" s="7"/>
      <c r="G13" s="8"/>
      <c r="H13" s="9"/>
      <c r="I13" s="10"/>
      <c r="J13" s="8"/>
      <c r="K13" s="9"/>
      <c r="O13" s="111"/>
    </row>
    <row r="14" spans="2:15" ht="16.2" customHeight="1" x14ac:dyDescent="0.25">
      <c r="C14" s="8"/>
      <c r="D14" s="5"/>
      <c r="E14" s="6"/>
      <c r="F14" s="7"/>
      <c r="G14" s="8"/>
      <c r="H14" s="9"/>
      <c r="I14" s="10"/>
      <c r="J14" s="8"/>
      <c r="K14" s="9"/>
      <c r="O14" s="111"/>
    </row>
    <row r="15" spans="2:15" ht="16.2" customHeight="1" x14ac:dyDescent="0.25">
      <c r="C15" s="8"/>
      <c r="D15" s="5"/>
      <c r="E15" s="6"/>
      <c r="F15" s="7"/>
      <c r="G15" s="8"/>
      <c r="H15" s="9"/>
      <c r="I15" s="10"/>
      <c r="J15" s="8"/>
      <c r="K15" s="9"/>
      <c r="O15" s="111"/>
    </row>
    <row r="16" spans="2:15" ht="16.2" customHeight="1" x14ac:dyDescent="0.25">
      <c r="C16" s="8"/>
      <c r="D16" s="5"/>
      <c r="E16" s="6"/>
      <c r="F16" s="7"/>
      <c r="G16" s="8"/>
      <c r="H16" s="9"/>
      <c r="I16" s="10"/>
      <c r="J16" s="8"/>
      <c r="K16" s="9"/>
      <c r="O16" s="111"/>
    </row>
    <row r="17" spans="1:15" ht="16.2" customHeight="1" x14ac:dyDescent="0.25">
      <c r="C17" s="8"/>
      <c r="D17" s="5"/>
      <c r="E17" s="6"/>
      <c r="F17" s="7"/>
      <c r="G17" s="8"/>
      <c r="H17" s="9"/>
      <c r="I17" s="10"/>
      <c r="J17" s="8"/>
      <c r="K17" s="9"/>
      <c r="O17" s="111"/>
    </row>
    <row r="18" spans="1:15" ht="16.2" customHeight="1" x14ac:dyDescent="0.25">
      <c r="C18" s="8"/>
      <c r="D18" s="5"/>
      <c r="E18" s="6"/>
      <c r="F18" s="7"/>
      <c r="G18" s="8"/>
      <c r="H18" s="9"/>
      <c r="I18" s="10"/>
      <c r="J18" s="8"/>
      <c r="K18" s="9"/>
      <c r="O18" s="111"/>
    </row>
    <row r="19" spans="1:15" ht="16.2" customHeight="1" x14ac:dyDescent="0.25">
      <c r="C19" s="8"/>
      <c r="D19" s="5"/>
      <c r="E19" s="6"/>
      <c r="F19" s="7"/>
      <c r="G19" s="8"/>
      <c r="H19" s="9"/>
      <c r="I19" s="10"/>
      <c r="J19" s="8"/>
      <c r="K19" s="9"/>
      <c r="O19" s="111"/>
    </row>
    <row r="20" spans="1:15" ht="16.2" customHeight="1" x14ac:dyDescent="0.25">
      <c r="C20" s="8"/>
      <c r="D20" s="5"/>
      <c r="E20" s="6"/>
      <c r="F20" s="7"/>
      <c r="G20" s="8"/>
      <c r="H20" s="9"/>
      <c r="I20" s="10"/>
      <c r="J20" s="8"/>
      <c r="K20" s="9"/>
      <c r="O20" s="111"/>
    </row>
    <row r="21" spans="1:15" ht="16.2" customHeight="1" x14ac:dyDescent="0.25">
      <c r="C21" s="8"/>
      <c r="D21" s="5"/>
      <c r="E21" s="6"/>
      <c r="F21" s="7"/>
      <c r="G21" s="8"/>
      <c r="H21" s="9"/>
      <c r="I21" s="10"/>
      <c r="J21" s="8"/>
      <c r="K21" s="9"/>
      <c r="O21" s="111"/>
    </row>
    <row r="22" spans="1:15" ht="16.2" customHeight="1" x14ac:dyDescent="0.25">
      <c r="A22" s="114"/>
      <c r="B22" s="114"/>
      <c r="C22" s="115"/>
      <c r="D22" s="116"/>
      <c r="E22" s="117"/>
      <c r="F22" s="118"/>
      <c r="G22" s="115"/>
      <c r="H22" s="119"/>
      <c r="I22" s="120"/>
      <c r="J22" s="115"/>
      <c r="K22" s="119"/>
      <c r="L22" s="114"/>
      <c r="M22" s="114"/>
      <c r="N22" s="114"/>
      <c r="O22" s="121"/>
    </row>
    <row r="23" spans="1:15" ht="16.2" customHeight="1" x14ac:dyDescent="0.25">
      <c r="C23" s="8"/>
      <c r="D23" s="5"/>
      <c r="E23" s="6"/>
      <c r="F23" s="7"/>
      <c r="G23" s="8"/>
      <c r="H23" s="9"/>
      <c r="I23" s="10"/>
      <c r="J23" s="8"/>
      <c r="K23" s="9"/>
    </row>
    <row r="24" spans="1:15" ht="16.2" customHeight="1" x14ac:dyDescent="0.25">
      <c r="C24" s="8"/>
      <c r="D24" s="5"/>
      <c r="E24" s="6"/>
      <c r="F24" s="7"/>
      <c r="G24" s="8"/>
      <c r="H24" s="9"/>
      <c r="I24" s="10"/>
      <c r="J24" s="8"/>
      <c r="K24" s="9"/>
    </row>
    <row r="25" spans="1:15" ht="16.2" customHeight="1" x14ac:dyDescent="0.25">
      <c r="C25" s="8"/>
      <c r="D25" s="5"/>
      <c r="E25" s="6"/>
      <c r="F25" s="7"/>
      <c r="G25" s="8"/>
      <c r="H25" s="9"/>
      <c r="I25" s="10"/>
      <c r="J25" s="8"/>
      <c r="K25" s="9"/>
    </row>
    <row r="26" spans="1:15" ht="16.2" customHeight="1" x14ac:dyDescent="0.25">
      <c r="C26" s="8"/>
      <c r="D26" s="5"/>
      <c r="E26" s="6"/>
      <c r="F26" s="7"/>
      <c r="G26" s="8"/>
      <c r="H26" s="9"/>
      <c r="I26" s="10"/>
      <c r="J26" s="8"/>
      <c r="K26" s="9"/>
    </row>
    <row r="27" spans="1:15" ht="16.2" customHeight="1" x14ac:dyDescent="0.25">
      <c r="C27" s="8"/>
      <c r="D27" s="5"/>
      <c r="E27" s="6"/>
      <c r="F27" s="7"/>
      <c r="G27" s="8"/>
      <c r="H27" s="9"/>
      <c r="I27" s="10"/>
      <c r="J27" s="8"/>
      <c r="K27" s="9"/>
    </row>
    <row r="28" spans="1:15" ht="16.2" customHeight="1" x14ac:dyDescent="0.25">
      <c r="C28" s="8"/>
      <c r="D28" s="5"/>
      <c r="E28" s="6"/>
      <c r="F28" s="7"/>
      <c r="G28" s="8"/>
      <c r="H28" s="9"/>
      <c r="I28" s="10"/>
      <c r="J28" s="8"/>
      <c r="K28" s="9"/>
    </row>
    <row r="29" spans="1:15" ht="16.2" customHeight="1" x14ac:dyDescent="0.25">
      <c r="C29" s="8"/>
      <c r="D29" s="5"/>
      <c r="E29" s="6"/>
      <c r="F29" s="7"/>
      <c r="G29" s="8"/>
      <c r="H29" s="9"/>
      <c r="I29" s="10"/>
      <c r="J29" s="8"/>
      <c r="K29" s="9"/>
    </row>
    <row r="30" spans="1:15" ht="16.2" customHeight="1" x14ac:dyDescent="0.25">
      <c r="C30" s="8"/>
      <c r="D30" s="5"/>
      <c r="E30" s="6"/>
      <c r="F30" s="7"/>
      <c r="G30" s="8"/>
      <c r="H30" s="9"/>
      <c r="I30" s="10"/>
      <c r="J30" s="8"/>
      <c r="K30" s="9"/>
    </row>
    <row r="31" spans="1:15" ht="16.2" customHeight="1" x14ac:dyDescent="0.25">
      <c r="C31" s="8"/>
      <c r="D31" s="5"/>
      <c r="E31" s="6"/>
      <c r="F31" s="7"/>
      <c r="G31" s="8"/>
      <c r="H31" s="9"/>
      <c r="I31" s="10"/>
      <c r="J31" s="8"/>
      <c r="K31" s="9"/>
    </row>
    <row r="32" spans="1:15" ht="16.2" customHeight="1" x14ac:dyDescent="0.25">
      <c r="C32" s="8"/>
      <c r="D32" s="5"/>
      <c r="E32" s="6"/>
      <c r="F32" s="7"/>
      <c r="G32" s="8"/>
      <c r="H32" s="9"/>
      <c r="I32" s="10"/>
      <c r="J32" s="8"/>
      <c r="K32" s="9"/>
    </row>
    <row r="33" spans="3:11" ht="16.2" customHeight="1" x14ac:dyDescent="0.25">
      <c r="C33" s="8"/>
      <c r="D33" s="5"/>
      <c r="E33" s="6"/>
      <c r="F33" s="7"/>
      <c r="G33" s="8"/>
      <c r="H33" s="9"/>
      <c r="I33" s="10"/>
      <c r="J33" s="8"/>
      <c r="K33" s="9"/>
    </row>
    <row r="34" spans="3:11" ht="16.2" customHeight="1" x14ac:dyDescent="0.25">
      <c r="C34" s="8"/>
      <c r="D34" s="5"/>
      <c r="E34" s="6"/>
      <c r="F34" s="7"/>
      <c r="G34" s="8"/>
      <c r="H34" s="9"/>
      <c r="I34" s="10"/>
      <c r="J34" s="8"/>
      <c r="K34" s="9"/>
    </row>
    <row r="35" spans="3:11" ht="16.2" customHeight="1" x14ac:dyDescent="0.25">
      <c r="C35" s="8"/>
      <c r="D35" s="5"/>
      <c r="E35" s="6"/>
      <c r="F35" s="7"/>
      <c r="G35" s="8"/>
      <c r="H35" s="9"/>
      <c r="I35" s="10"/>
      <c r="J35" s="8"/>
      <c r="K35" s="9"/>
    </row>
    <row r="36" spans="3:11" ht="16.2" customHeight="1" x14ac:dyDescent="0.25">
      <c r="C36" s="8"/>
      <c r="D36" s="5"/>
      <c r="E36" s="6"/>
      <c r="F36" s="7"/>
      <c r="G36" s="8"/>
      <c r="H36" s="9"/>
      <c r="I36" s="10"/>
      <c r="J36" s="8"/>
      <c r="K36" s="9"/>
    </row>
    <row r="37" spans="3:11" ht="16.2" customHeight="1" x14ac:dyDescent="0.25">
      <c r="C37" s="8"/>
      <c r="D37" s="5"/>
      <c r="E37" s="6"/>
      <c r="F37" s="7"/>
      <c r="G37" s="8"/>
      <c r="H37" s="9"/>
      <c r="I37" s="10"/>
      <c r="J37" s="8"/>
      <c r="K37" s="9"/>
    </row>
    <row r="38" spans="3:11" ht="16.2" customHeight="1" x14ac:dyDescent="0.25">
      <c r="C38" s="8"/>
      <c r="D38" s="5"/>
      <c r="E38" s="6"/>
      <c r="F38" s="7"/>
      <c r="G38" s="8"/>
      <c r="H38" s="9"/>
      <c r="I38" s="10"/>
      <c r="J38" s="8"/>
      <c r="K38" s="9"/>
    </row>
    <row r="39" spans="3:11" ht="16.2" customHeight="1" x14ac:dyDescent="0.25">
      <c r="C39" s="8"/>
      <c r="D39" s="5"/>
      <c r="E39" s="6"/>
      <c r="F39" s="7"/>
      <c r="G39" s="8"/>
      <c r="H39" s="9"/>
      <c r="I39" s="10"/>
      <c r="J39" s="8"/>
      <c r="K39" s="9"/>
    </row>
    <row r="40" spans="3:11" ht="16.2" customHeight="1" x14ac:dyDescent="0.25">
      <c r="C40" s="8"/>
      <c r="D40" s="5"/>
      <c r="E40" s="6"/>
      <c r="F40" s="7"/>
      <c r="G40" s="8"/>
      <c r="H40" s="9"/>
      <c r="I40" s="10"/>
      <c r="J40" s="8"/>
      <c r="K40" s="9"/>
    </row>
    <row r="41" spans="3:11" ht="16.2" customHeight="1" x14ac:dyDescent="0.25">
      <c r="C41" s="8"/>
      <c r="D41" s="5"/>
      <c r="E41" s="6"/>
      <c r="F41" s="7"/>
      <c r="G41" s="8"/>
      <c r="H41" s="9"/>
      <c r="I41" s="10"/>
      <c r="J41" s="8"/>
      <c r="K41" s="9"/>
    </row>
    <row r="42" spans="3:11" ht="16.2" customHeight="1" x14ac:dyDescent="0.25">
      <c r="C42" s="8"/>
      <c r="D42" s="5"/>
      <c r="E42" s="6"/>
      <c r="F42" s="7"/>
      <c r="G42" s="8"/>
      <c r="H42" s="9"/>
      <c r="I42" s="10"/>
      <c r="J42" s="8"/>
      <c r="K42" s="9"/>
    </row>
    <row r="43" spans="3:11" ht="16.2" customHeight="1" x14ac:dyDescent="0.25">
      <c r="C43" s="8"/>
      <c r="D43" s="5"/>
      <c r="E43" s="6"/>
      <c r="F43" s="7"/>
      <c r="G43" s="8"/>
      <c r="H43" s="9"/>
      <c r="I43" s="10"/>
      <c r="J43" s="8"/>
      <c r="K43" s="9"/>
    </row>
    <row r="44" spans="3:11" ht="16.2" customHeight="1" x14ac:dyDescent="0.25">
      <c r="C44" s="8"/>
      <c r="D44" s="5"/>
      <c r="E44" s="6"/>
      <c r="F44" s="7"/>
      <c r="G44" s="8"/>
      <c r="H44" s="9"/>
      <c r="I44" s="10"/>
      <c r="J44" s="8"/>
      <c r="K44" s="9"/>
    </row>
    <row r="45" spans="3:11" ht="16.2" customHeight="1" x14ac:dyDescent="0.25">
      <c r="C45" s="8"/>
      <c r="D45" s="5"/>
      <c r="E45" s="6"/>
      <c r="F45" s="7"/>
      <c r="G45" s="8"/>
      <c r="H45" s="9"/>
      <c r="I45" s="10"/>
      <c r="J45" s="8"/>
      <c r="K45" s="9"/>
    </row>
    <row r="46" spans="3:11" ht="16.2" customHeight="1" x14ac:dyDescent="0.25">
      <c r="C46" s="8"/>
      <c r="D46" s="5"/>
      <c r="E46" s="6"/>
      <c r="F46" s="7"/>
      <c r="G46" s="8"/>
      <c r="H46" s="9"/>
      <c r="I46" s="10"/>
      <c r="J46" s="8"/>
      <c r="K46" s="9"/>
    </row>
    <row r="47" spans="3:11" ht="16.2" customHeight="1" x14ac:dyDescent="0.25">
      <c r="I47" s="12"/>
    </row>
    <row r="48" spans="3:11" ht="16.2" customHeight="1" x14ac:dyDescent="0.25">
      <c r="I48" s="12"/>
    </row>
    <row r="49" ht="16.2" customHeight="1" x14ac:dyDescent="0.25"/>
    <row r="50" ht="16.2" customHeight="1" x14ac:dyDescent="0.25"/>
    <row r="51" ht="16.2" customHeight="1" x14ac:dyDescent="0.25"/>
    <row r="52" ht="16.2" customHeight="1" x14ac:dyDescent="0.25"/>
    <row r="53" ht="16.2" customHeight="1" x14ac:dyDescent="0.25"/>
    <row r="54" ht="16.2" customHeight="1" x14ac:dyDescent="0.25"/>
    <row r="55" ht="16.2" customHeight="1" x14ac:dyDescent="0.25"/>
    <row r="56" ht="16.2" customHeight="1" x14ac:dyDescent="0.25"/>
    <row r="57" ht="16.2" customHeight="1" x14ac:dyDescent="0.25"/>
    <row r="58" ht="16.2" customHeight="1" x14ac:dyDescent="0.25"/>
    <row r="59" ht="16.2" customHeight="1" x14ac:dyDescent="0.25"/>
    <row r="60" ht="16.2" customHeight="1" x14ac:dyDescent="0.25"/>
    <row r="61" ht="16.2" customHeight="1" x14ac:dyDescent="0.25"/>
    <row r="62" ht="16.2" customHeight="1" x14ac:dyDescent="0.25"/>
    <row r="63" ht="16.2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</sheetData>
  <phoneticPr fontId="3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9F9B-ED32-4882-B62E-0A23B838768C}">
  <sheetPr>
    <tabColor rgb="FF002060"/>
  </sheetPr>
  <dimension ref="A1:S216"/>
  <sheetViews>
    <sheetView showGridLines="0" tabSelected="1" zoomScaleNormal="100" workbookViewId="0">
      <selection activeCell="U7" sqref="U7"/>
    </sheetView>
  </sheetViews>
  <sheetFormatPr defaultColWidth="9.33203125" defaultRowHeight="15.6" x14ac:dyDescent="0.3"/>
  <cols>
    <col min="2" max="2" width="2.33203125" style="13" customWidth="1"/>
    <col min="3" max="3" width="4.44140625" style="13" customWidth="1"/>
    <col min="4" max="4" width="25.5546875" style="13" customWidth="1"/>
    <col min="5" max="16" width="10.33203125" style="13" customWidth="1"/>
  </cols>
  <sheetData>
    <row r="1" spans="2:19" x14ac:dyDescent="0.3">
      <c r="S1" s="122"/>
    </row>
    <row r="2" spans="2:19" x14ac:dyDescent="0.3">
      <c r="S2" s="122"/>
    </row>
    <row r="3" spans="2:19" ht="11.25" customHeight="1" x14ac:dyDescent="0.3">
      <c r="S3" s="122"/>
    </row>
    <row r="4" spans="2:19" s="1" customFormat="1" ht="26.25" customHeight="1" x14ac:dyDescent="0.3">
      <c r="B4" s="13"/>
      <c r="C4" s="20" t="s">
        <v>23</v>
      </c>
      <c r="D4" s="21"/>
      <c r="E4" s="22">
        <v>45717</v>
      </c>
      <c r="F4" s="22">
        <v>45748</v>
      </c>
      <c r="G4" s="22">
        <v>45778</v>
      </c>
      <c r="H4" s="22">
        <v>45809</v>
      </c>
      <c r="I4" s="22">
        <v>45839</v>
      </c>
      <c r="J4" s="22">
        <v>45870</v>
      </c>
      <c r="K4" s="22">
        <v>45901</v>
      </c>
      <c r="L4" s="22">
        <v>45931</v>
      </c>
      <c r="M4" s="22">
        <v>45962</v>
      </c>
      <c r="N4" s="22">
        <v>45992</v>
      </c>
      <c r="O4" s="22">
        <v>46023</v>
      </c>
      <c r="P4" s="22">
        <v>46054</v>
      </c>
      <c r="S4" s="123"/>
    </row>
    <row r="5" spans="2:19" ht="20.25" customHeight="1" x14ac:dyDescent="0.3">
      <c r="C5" s="51" t="s">
        <v>19</v>
      </c>
      <c r="D5" s="49"/>
      <c r="E5" s="50">
        <v>0.19608638441895868</v>
      </c>
      <c r="F5" s="50">
        <v>0.19608638441895868</v>
      </c>
      <c r="G5" s="50">
        <v>0.19608638441895868</v>
      </c>
      <c r="H5" s="50">
        <v>0.19608638441895868</v>
      </c>
      <c r="I5" s="50">
        <v>0.18430215782104434</v>
      </c>
      <c r="J5" s="50">
        <v>0.16995096565964637</v>
      </c>
      <c r="K5" s="50">
        <v>0.16995096565964637</v>
      </c>
      <c r="L5" s="50">
        <v>0.15816673906173206</v>
      </c>
      <c r="M5" s="50">
        <v>0.23485466920807507</v>
      </c>
      <c r="N5" s="50">
        <v>0.21788221277251299</v>
      </c>
      <c r="O5" s="50">
        <v>0</v>
      </c>
      <c r="P5" s="50">
        <v>0</v>
      </c>
      <c r="S5" s="122"/>
    </row>
    <row r="6" spans="2:19" ht="20.25" customHeight="1" thickBot="1" x14ac:dyDescent="0.35">
      <c r="C6" s="52" t="s">
        <v>20</v>
      </c>
      <c r="D6" s="40"/>
      <c r="E6" s="53">
        <v>0.16011133627828664</v>
      </c>
      <c r="F6" s="53">
        <v>0.15935681811249683</v>
      </c>
      <c r="G6" s="53">
        <v>0.15935681811249683</v>
      </c>
      <c r="H6" s="53">
        <v>0.15932625519812665</v>
      </c>
      <c r="I6" s="53">
        <v>0.15555509937249576</v>
      </c>
      <c r="J6" s="53">
        <v>0.13095464709545723</v>
      </c>
      <c r="K6" s="53">
        <v>0.12982683249320881</v>
      </c>
      <c r="L6" s="53">
        <v>0.12643323193084843</v>
      </c>
      <c r="M6" s="53">
        <v>0.16514340070047523</v>
      </c>
      <c r="N6" s="53">
        <v>0.13108725071316482</v>
      </c>
      <c r="O6" s="53">
        <v>0</v>
      </c>
      <c r="P6" s="53">
        <v>0</v>
      </c>
      <c r="S6" s="122"/>
    </row>
    <row r="7" spans="2:19" s="1" customFormat="1" ht="238.95" customHeight="1" x14ac:dyDescent="0.3"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23"/>
    </row>
    <row r="8" spans="2:19" ht="20.25" customHeight="1" x14ac:dyDescent="0.3">
      <c r="C8" s="4" t="s">
        <v>27</v>
      </c>
      <c r="D8" s="70"/>
      <c r="E8" s="15"/>
      <c r="F8" s="16"/>
      <c r="G8" s="17"/>
      <c r="H8" s="18"/>
      <c r="I8" s="19"/>
      <c r="J8" s="17"/>
      <c r="K8" s="18"/>
      <c r="S8" s="122"/>
    </row>
    <row r="9" spans="2:19" ht="7.2" customHeight="1" x14ac:dyDescent="0.3">
      <c r="C9" s="4"/>
      <c r="D9" s="14"/>
      <c r="E9" s="15"/>
      <c r="F9" s="16"/>
      <c r="G9" s="17"/>
      <c r="H9" s="18"/>
      <c r="I9" s="19"/>
      <c r="J9" s="17"/>
      <c r="K9" s="18"/>
      <c r="S9" s="122"/>
    </row>
    <row r="10" spans="2:19" s="1" customFormat="1" ht="26.25" customHeight="1" x14ac:dyDescent="0.3">
      <c r="B10" s="13"/>
      <c r="C10" s="25" t="s">
        <v>0</v>
      </c>
      <c r="D10" s="25" t="s">
        <v>4</v>
      </c>
      <c r="E10" s="22">
        <v>45717</v>
      </c>
      <c r="F10" s="22">
        <v>45748</v>
      </c>
      <c r="G10" s="22">
        <v>45778</v>
      </c>
      <c r="H10" s="22">
        <v>45809</v>
      </c>
      <c r="I10" s="22">
        <v>45839</v>
      </c>
      <c r="J10" s="22">
        <v>45870</v>
      </c>
      <c r="K10" s="22">
        <v>45901</v>
      </c>
      <c r="L10" s="22">
        <v>45931</v>
      </c>
      <c r="M10" s="22">
        <v>45962</v>
      </c>
      <c r="N10" s="22">
        <v>45992</v>
      </c>
      <c r="O10" s="22">
        <v>45658</v>
      </c>
      <c r="P10" s="22">
        <f>P$4</f>
        <v>46054</v>
      </c>
      <c r="S10" s="123"/>
    </row>
    <row r="11" spans="2:19" s="2" customFormat="1" ht="20.100000000000001" customHeight="1" x14ac:dyDescent="0.3">
      <c r="B11" s="26" t="s">
        <v>8</v>
      </c>
      <c r="C11" s="56">
        <v>1</v>
      </c>
      <c r="D11" s="33" t="str">
        <f>Portfólio!D7</f>
        <v>Brazilian Financial Center</v>
      </c>
      <c r="E11" s="57">
        <v>7.5542629361585067E-2</v>
      </c>
      <c r="F11" s="57">
        <v>7.5542629361585067E-2</v>
      </c>
      <c r="G11" s="57">
        <v>7.5542629361585067E-2</v>
      </c>
      <c r="H11" s="57">
        <v>7.5542629361585067E-2</v>
      </c>
      <c r="I11" s="57">
        <v>0.14980713274048532</v>
      </c>
      <c r="J11" s="57">
        <v>7.5542629361585067E-2</v>
      </c>
      <c r="K11" s="57">
        <v>7.5542629361585067E-2</v>
      </c>
      <c r="L11" s="57">
        <v>7.5542629361585067E-2</v>
      </c>
      <c r="M11" s="57">
        <v>7.5542629361585067E-2</v>
      </c>
      <c r="N11" s="57">
        <v>7.5542629361585067E-2</v>
      </c>
      <c r="O11" s="141">
        <v>0</v>
      </c>
      <c r="P11" s="141">
        <v>0</v>
      </c>
      <c r="S11" s="124"/>
    </row>
    <row r="12" spans="2:19" s="2" customFormat="1" ht="20.100000000000001" customHeight="1" x14ac:dyDescent="0.3">
      <c r="B12" s="26" t="s">
        <v>9</v>
      </c>
      <c r="C12" s="56">
        <f>C11+1</f>
        <v>2</v>
      </c>
      <c r="D12" s="33" t="str">
        <f>Portfólio!D8</f>
        <v>BM 336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141">
        <v>0</v>
      </c>
      <c r="N12" s="141">
        <v>0</v>
      </c>
      <c r="O12" s="141">
        <v>0</v>
      </c>
      <c r="P12" s="141">
        <v>0</v>
      </c>
      <c r="S12" s="124"/>
    </row>
    <row r="13" spans="2:19" s="2" customFormat="1" ht="20.100000000000001" customHeight="1" x14ac:dyDescent="0.3">
      <c r="B13" s="26" t="s">
        <v>10</v>
      </c>
      <c r="C13" s="56">
        <f>C12+1</f>
        <v>3</v>
      </c>
      <c r="D13" s="33" t="str">
        <f>Portfólio!D9</f>
        <v>Volkswagen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141">
        <v>0</v>
      </c>
      <c r="N13" s="141">
        <v>0</v>
      </c>
      <c r="O13" s="141">
        <v>0</v>
      </c>
      <c r="P13" s="141">
        <v>0</v>
      </c>
      <c r="S13" s="124"/>
    </row>
    <row r="14" spans="2:19" s="2" customFormat="1" ht="20.100000000000001" customHeight="1" x14ac:dyDescent="0.3">
      <c r="B14" s="26" t="s">
        <v>11</v>
      </c>
      <c r="C14" s="58">
        <f>C13+1</f>
        <v>4</v>
      </c>
      <c r="D14" s="59" t="str">
        <f>Portfólio!D10</f>
        <v>Burity</v>
      </c>
      <c r="E14" s="60">
        <v>0.6480303317535544</v>
      </c>
      <c r="F14" s="60">
        <v>0.6480303317535544</v>
      </c>
      <c r="G14" s="60">
        <v>0.6480303317535544</v>
      </c>
      <c r="H14" s="60">
        <v>0.6480303317535544</v>
      </c>
      <c r="I14" s="60">
        <v>0.6480303317535544</v>
      </c>
      <c r="J14" s="60">
        <v>0.6480303317535544</v>
      </c>
      <c r="K14" s="60">
        <v>0.6480303317535544</v>
      </c>
      <c r="L14" s="60">
        <v>0.6480303317535544</v>
      </c>
      <c r="M14" s="60">
        <v>1</v>
      </c>
      <c r="N14" s="141">
        <v>1</v>
      </c>
      <c r="O14" s="141">
        <v>0</v>
      </c>
      <c r="P14" s="141">
        <v>0</v>
      </c>
      <c r="S14" s="124"/>
    </row>
    <row r="15" spans="2:19" s="2" customFormat="1" ht="20.100000000000001" customHeight="1" thickBot="1" x14ac:dyDescent="0.35">
      <c r="B15" s="26" t="s">
        <v>12</v>
      </c>
      <c r="C15" s="52">
        <f>C14+1</f>
        <v>5</v>
      </c>
      <c r="D15" s="39" t="str">
        <f>Portfólio!D11</f>
        <v>Transatlântico</v>
      </c>
      <c r="E15" s="61">
        <v>0.25</v>
      </c>
      <c r="F15" s="61">
        <v>0.25</v>
      </c>
      <c r="G15" s="61">
        <v>0.25</v>
      </c>
      <c r="H15" s="61">
        <v>0.25</v>
      </c>
      <c r="I15" s="61">
        <v>0.125</v>
      </c>
      <c r="J15" s="61">
        <v>0.125</v>
      </c>
      <c r="K15" s="61">
        <v>0.125</v>
      </c>
      <c r="L15" s="61">
        <v>0</v>
      </c>
      <c r="M15" s="141">
        <v>0</v>
      </c>
      <c r="N15" s="141">
        <v>0</v>
      </c>
      <c r="O15" s="141">
        <v>0</v>
      </c>
      <c r="P15" s="141">
        <v>0</v>
      </c>
      <c r="S15" s="124"/>
    </row>
    <row r="16" spans="2:19" ht="16.2" customHeight="1" x14ac:dyDescent="0.3">
      <c r="C16" s="2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S16" s="122"/>
    </row>
    <row r="17" spans="2:19" s="1" customFormat="1" ht="20.7" customHeight="1" x14ac:dyDescent="0.3">
      <c r="B17" s="1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23"/>
    </row>
    <row r="18" spans="2:19" s="1" customFormat="1" ht="26.25" customHeight="1" x14ac:dyDescent="0.3">
      <c r="B18" s="13"/>
      <c r="C18" s="20" t="s">
        <v>24</v>
      </c>
      <c r="D18" s="21"/>
      <c r="E18" s="22">
        <v>45717</v>
      </c>
      <c r="F18" s="22">
        <v>45748</v>
      </c>
      <c r="G18" s="22">
        <v>45778</v>
      </c>
      <c r="H18" s="22">
        <v>45809</v>
      </c>
      <c r="I18" s="22">
        <v>45839</v>
      </c>
      <c r="J18" s="22">
        <v>45870</v>
      </c>
      <c r="K18" s="22">
        <v>45901</v>
      </c>
      <c r="L18" s="22">
        <v>45931</v>
      </c>
      <c r="M18" s="22">
        <v>45962</v>
      </c>
      <c r="N18" s="22">
        <v>45992</v>
      </c>
      <c r="O18" s="22">
        <f>O$4</f>
        <v>46023</v>
      </c>
      <c r="P18" s="22">
        <f>P$4</f>
        <v>46054</v>
      </c>
      <c r="S18" s="123"/>
    </row>
    <row r="19" spans="2:19" ht="20.25" customHeight="1" x14ac:dyDescent="0.3">
      <c r="C19" s="51" t="s">
        <v>16</v>
      </c>
      <c r="D19" s="49"/>
      <c r="E19" s="50">
        <v>0.81366828885657982</v>
      </c>
      <c r="F19" s="50">
        <v>0.80910704476523465</v>
      </c>
      <c r="G19" s="50">
        <v>0.80910704476523465</v>
      </c>
      <c r="H19" s="50">
        <v>0.80955293462227484</v>
      </c>
      <c r="I19" s="50">
        <v>0.81076723700135622</v>
      </c>
      <c r="J19" s="50">
        <v>0.80228656286844191</v>
      </c>
      <c r="K19" s="50">
        <v>0.80435028812598341</v>
      </c>
      <c r="L19" s="50">
        <v>0.80168074229959796</v>
      </c>
      <c r="M19" s="50">
        <v>0.85705182206934793</v>
      </c>
      <c r="N19" s="50">
        <v>0.85705182206934793</v>
      </c>
      <c r="O19" s="50">
        <v>0.77388861779757223</v>
      </c>
      <c r="P19" s="50">
        <v>0.77388858689575291</v>
      </c>
      <c r="S19" s="122"/>
    </row>
    <row r="20" spans="2:19" ht="20.25" customHeight="1" x14ac:dyDescent="0.3">
      <c r="C20" s="58" t="s">
        <v>17</v>
      </c>
      <c r="D20" s="65"/>
      <c r="E20" s="55">
        <v>0.18633171114342031</v>
      </c>
      <c r="F20" s="55">
        <v>0.19089295523476549</v>
      </c>
      <c r="G20" s="55">
        <v>0.19089295523476549</v>
      </c>
      <c r="H20" s="55">
        <v>0.19044706537772535</v>
      </c>
      <c r="I20" s="55">
        <v>0.18923276299864419</v>
      </c>
      <c r="J20" s="55">
        <v>0.19771343713155806</v>
      </c>
      <c r="K20" s="55">
        <v>0.19564971187401686</v>
      </c>
      <c r="L20" s="55">
        <v>0.19831925770040224</v>
      </c>
      <c r="M20" s="55">
        <v>0.14294817793065195</v>
      </c>
      <c r="N20" s="55">
        <v>0.14294817793065195</v>
      </c>
      <c r="O20" s="55">
        <v>0.22611138220242749</v>
      </c>
      <c r="P20" s="55">
        <v>0.22611141310424698</v>
      </c>
      <c r="S20" s="122"/>
    </row>
    <row r="21" spans="2:19" ht="20.25" customHeight="1" thickBot="1" x14ac:dyDescent="0.35">
      <c r="C21" s="62" t="s">
        <v>26</v>
      </c>
      <c r="D21" s="63"/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S21" s="122"/>
    </row>
    <row r="22" spans="2:19" ht="229.5" customHeight="1" x14ac:dyDescent="0.3">
      <c r="C22" s="23"/>
      <c r="D22" s="14"/>
      <c r="E22" s="15"/>
      <c r="F22" s="16"/>
      <c r="G22" s="17"/>
      <c r="H22" s="18"/>
      <c r="I22" s="19"/>
      <c r="J22" s="17"/>
      <c r="K22" s="18"/>
      <c r="S22" s="122"/>
    </row>
    <row r="23" spans="2:19" ht="13.2" customHeight="1" x14ac:dyDescent="0.3">
      <c r="C23" s="23"/>
      <c r="D23" s="14"/>
      <c r="E23" s="15"/>
      <c r="F23" s="16"/>
      <c r="G23" s="17"/>
      <c r="H23" s="18"/>
      <c r="I23" s="19"/>
      <c r="J23" s="17"/>
      <c r="K23" s="18"/>
      <c r="S23" s="122"/>
    </row>
    <row r="24" spans="2:19" s="1" customFormat="1" ht="26.25" customHeight="1" x14ac:dyDescent="0.3">
      <c r="B24" s="13"/>
      <c r="C24" s="20" t="s">
        <v>18</v>
      </c>
      <c r="D24" s="21"/>
      <c r="E24" s="22">
        <v>45717</v>
      </c>
      <c r="F24" s="22">
        <v>45748</v>
      </c>
      <c r="G24" s="22">
        <v>45778</v>
      </c>
      <c r="H24" s="22">
        <v>45809</v>
      </c>
      <c r="I24" s="22">
        <v>45839</v>
      </c>
      <c r="J24" s="22">
        <v>45870</v>
      </c>
      <c r="K24" s="22">
        <v>45901</v>
      </c>
      <c r="L24" s="22">
        <v>45931</v>
      </c>
      <c r="M24" s="22">
        <v>45962</v>
      </c>
      <c r="N24" s="22">
        <v>45992</v>
      </c>
      <c r="O24" s="22">
        <f>O$4</f>
        <v>46023</v>
      </c>
      <c r="P24" s="22">
        <f>P$4</f>
        <v>46054</v>
      </c>
      <c r="S24" s="123"/>
    </row>
    <row r="25" spans="2:19" ht="20.25" customHeight="1" x14ac:dyDescent="0.3">
      <c r="C25" s="154" t="s">
        <v>76</v>
      </c>
      <c r="D25" s="154"/>
      <c r="E25" s="50">
        <v>0.82380281079422868</v>
      </c>
      <c r="F25" s="50">
        <v>0.82479053318575246</v>
      </c>
      <c r="G25" s="50">
        <v>0.82479053318575246</v>
      </c>
      <c r="H25" s="50">
        <v>0.82517436069588479</v>
      </c>
      <c r="I25" s="50">
        <v>0.82628905988702395</v>
      </c>
      <c r="J25" s="50">
        <v>0.86116730542710285</v>
      </c>
      <c r="K25" s="50">
        <v>0.86261643576462343</v>
      </c>
      <c r="L25" s="50">
        <v>0.863072395967451</v>
      </c>
      <c r="M25" s="50">
        <v>0.85428046594427243</v>
      </c>
      <c r="N25" s="50">
        <v>0.85428046594427243</v>
      </c>
      <c r="O25" s="50">
        <v>0.76851358881084464</v>
      </c>
      <c r="P25" s="50">
        <v>0.76851355717443959</v>
      </c>
      <c r="S25" s="122"/>
    </row>
    <row r="26" spans="2:19" ht="20.25" customHeight="1" thickBot="1" x14ac:dyDescent="0.35">
      <c r="C26" s="155" t="s">
        <v>77</v>
      </c>
      <c r="D26" s="155"/>
      <c r="E26" s="64">
        <v>0.17619718920577118</v>
      </c>
      <c r="F26" s="64">
        <v>0.17520946681424746</v>
      </c>
      <c r="G26" s="64">
        <v>0.17520946681424746</v>
      </c>
      <c r="H26" s="64">
        <v>0.17482563930411504</v>
      </c>
      <c r="I26" s="64">
        <v>0.17371094011297589</v>
      </c>
      <c r="J26" s="64">
        <v>0.13883269457289704</v>
      </c>
      <c r="K26" s="64">
        <v>0.13738356423537662</v>
      </c>
      <c r="L26" s="64">
        <v>0.13732521015027299</v>
      </c>
      <c r="M26" s="64">
        <v>0.14571953405572749</v>
      </c>
      <c r="N26" s="64">
        <v>0.14571953405572749</v>
      </c>
      <c r="O26" s="64">
        <v>0.23148641118915508</v>
      </c>
      <c r="P26" s="64">
        <v>0.23148644282556022</v>
      </c>
      <c r="S26" s="122"/>
    </row>
    <row r="27" spans="2:19" ht="33.6" customHeight="1" x14ac:dyDescent="0.3">
      <c r="C27" s="23"/>
      <c r="D27" s="14"/>
      <c r="E27" s="15"/>
      <c r="F27" s="16"/>
      <c r="G27" s="17"/>
      <c r="H27" s="18"/>
      <c r="I27" s="19"/>
      <c r="J27" s="17"/>
      <c r="K27" s="18"/>
      <c r="S27" s="122"/>
    </row>
    <row r="28" spans="2:19" ht="20.25" customHeight="1" x14ac:dyDescent="0.3">
      <c r="C28" s="28"/>
      <c r="D28" s="14"/>
      <c r="E28" s="15"/>
      <c r="F28" s="16"/>
      <c r="G28" s="17"/>
      <c r="H28" s="18"/>
      <c r="I28" s="19"/>
      <c r="J28" s="17"/>
      <c r="K28" s="18"/>
      <c r="S28" s="122"/>
    </row>
    <row r="29" spans="2:19" ht="20.25" customHeight="1" x14ac:dyDescent="0.3">
      <c r="C29" s="28"/>
      <c r="D29" s="14"/>
      <c r="E29" s="15"/>
      <c r="F29" s="16"/>
      <c r="G29" s="17"/>
      <c r="H29" s="18"/>
      <c r="I29" s="19"/>
      <c r="J29" s="17"/>
      <c r="K29" s="18"/>
      <c r="S29" s="122"/>
    </row>
    <row r="30" spans="2:19" ht="20.25" customHeight="1" x14ac:dyDescent="0.3">
      <c r="C30" s="28"/>
      <c r="D30" s="14"/>
      <c r="E30" s="15"/>
      <c r="F30" s="16"/>
      <c r="G30" s="17"/>
      <c r="H30" s="18"/>
      <c r="I30" s="19"/>
      <c r="J30" s="17"/>
      <c r="K30" s="18"/>
      <c r="S30" s="122"/>
    </row>
    <row r="31" spans="2:19" ht="20.25" customHeight="1" x14ac:dyDescent="0.3">
      <c r="C31" s="28"/>
      <c r="D31" s="14"/>
      <c r="E31" s="15"/>
      <c r="F31" s="16"/>
      <c r="G31" s="17"/>
      <c r="H31" s="18"/>
      <c r="I31" s="19"/>
      <c r="J31" s="17"/>
      <c r="K31" s="18"/>
      <c r="S31" s="122"/>
    </row>
    <row r="32" spans="2:19" ht="20.25" customHeight="1" x14ac:dyDescent="0.3">
      <c r="C32" s="28"/>
      <c r="D32" s="14"/>
      <c r="E32" s="15"/>
      <c r="F32" s="16"/>
      <c r="G32" s="17"/>
      <c r="H32" s="18"/>
      <c r="I32" s="19"/>
      <c r="J32" s="17"/>
      <c r="K32" s="18"/>
      <c r="S32" s="122"/>
    </row>
    <row r="33" spans="1:19" ht="20.25" customHeight="1" x14ac:dyDescent="0.3">
      <c r="C33" s="28"/>
      <c r="D33" s="14"/>
      <c r="E33" s="15"/>
      <c r="F33" s="16"/>
      <c r="G33" s="17"/>
      <c r="H33" s="18"/>
      <c r="I33" s="19"/>
      <c r="J33" s="17"/>
      <c r="K33" s="18"/>
      <c r="S33" s="122"/>
    </row>
    <row r="34" spans="1:19" ht="20.25" customHeight="1" x14ac:dyDescent="0.3">
      <c r="C34" s="28"/>
      <c r="D34" s="14"/>
      <c r="E34" s="15"/>
      <c r="F34" s="16"/>
      <c r="G34" s="17"/>
      <c r="H34" s="18"/>
      <c r="I34" s="19"/>
      <c r="J34" s="17"/>
      <c r="K34" s="18"/>
      <c r="S34" s="122"/>
    </row>
    <row r="35" spans="1:19" ht="20.25" customHeight="1" x14ac:dyDescent="0.3">
      <c r="C35" s="28"/>
      <c r="D35" s="14"/>
      <c r="E35" s="15"/>
      <c r="F35" s="16"/>
      <c r="G35" s="17"/>
      <c r="H35" s="18"/>
      <c r="I35" s="19"/>
      <c r="J35" s="17"/>
      <c r="K35" s="18"/>
      <c r="S35" s="122"/>
    </row>
    <row r="36" spans="1:19" ht="20.25" customHeight="1" x14ac:dyDescent="0.3">
      <c r="C36" s="28"/>
      <c r="D36" s="14"/>
      <c r="E36" s="15"/>
      <c r="F36" s="16"/>
      <c r="G36" s="17"/>
      <c r="H36" s="18"/>
      <c r="I36" s="19"/>
      <c r="J36" s="17"/>
      <c r="K36" s="18"/>
      <c r="S36" s="122"/>
    </row>
    <row r="37" spans="1:19" ht="20.25" customHeight="1" x14ac:dyDescent="0.3">
      <c r="C37" s="28"/>
      <c r="D37" s="14"/>
      <c r="E37" s="15"/>
      <c r="F37" s="16"/>
      <c r="G37" s="17"/>
      <c r="H37" s="18"/>
      <c r="I37" s="19"/>
      <c r="J37" s="17"/>
      <c r="K37" s="18"/>
      <c r="S37" s="122"/>
    </row>
    <row r="38" spans="1:19" ht="20.25" customHeight="1" x14ac:dyDescent="0.3">
      <c r="C38" s="28"/>
      <c r="D38" s="14"/>
      <c r="E38" s="15"/>
      <c r="F38" s="16"/>
      <c r="G38" s="17"/>
      <c r="H38" s="18"/>
      <c r="I38" s="19"/>
      <c r="J38" s="17"/>
      <c r="K38" s="18"/>
      <c r="S38" s="122"/>
    </row>
    <row r="39" spans="1:19" ht="20.25" customHeight="1" x14ac:dyDescent="0.3">
      <c r="A39" s="125"/>
      <c r="B39" s="65"/>
      <c r="C39" s="126"/>
      <c r="D39" s="54"/>
      <c r="E39" s="127"/>
      <c r="F39" s="128"/>
      <c r="G39" s="59"/>
      <c r="H39" s="129"/>
      <c r="I39" s="130"/>
      <c r="J39" s="59"/>
      <c r="K39" s="129"/>
      <c r="L39" s="65"/>
      <c r="M39" s="65"/>
      <c r="N39" s="65"/>
      <c r="O39" s="65"/>
      <c r="P39" s="65"/>
      <c r="Q39" s="125"/>
      <c r="R39" s="125"/>
      <c r="S39" s="131"/>
    </row>
    <row r="40" spans="1:19" ht="20.25" customHeight="1" x14ac:dyDescent="0.3">
      <c r="C40" s="28"/>
      <c r="D40" s="14"/>
      <c r="E40" s="15"/>
      <c r="F40" s="16"/>
      <c r="G40" s="17"/>
      <c r="H40" s="18"/>
      <c r="I40" s="19"/>
      <c r="J40" s="17"/>
      <c r="K40" s="18"/>
    </row>
    <row r="41" spans="1:19" ht="20.25" customHeight="1" x14ac:dyDescent="0.3">
      <c r="C41" s="28"/>
      <c r="D41" s="14"/>
      <c r="E41" s="15"/>
      <c r="F41" s="16"/>
      <c r="G41" s="17"/>
      <c r="H41" s="18"/>
      <c r="I41" s="19"/>
      <c r="J41" s="17"/>
      <c r="K41" s="18"/>
    </row>
    <row r="42" spans="1:19" ht="20.25" customHeight="1" x14ac:dyDescent="0.3">
      <c r="C42" s="28"/>
      <c r="D42" s="14"/>
      <c r="E42" s="15"/>
      <c r="F42" s="16"/>
      <c r="G42" s="17"/>
      <c r="H42" s="18"/>
      <c r="I42" s="19"/>
      <c r="J42" s="17"/>
      <c r="K42" s="18"/>
    </row>
    <row r="43" spans="1:19" ht="20.25" customHeight="1" x14ac:dyDescent="0.3">
      <c r="C43" s="28"/>
      <c r="D43" s="14"/>
      <c r="E43" s="15"/>
      <c r="F43" s="16"/>
      <c r="G43" s="17"/>
      <c r="H43" s="18"/>
      <c r="I43" s="19"/>
      <c r="J43" s="17"/>
      <c r="K43" s="18"/>
    </row>
    <row r="44" spans="1:19" ht="20.25" customHeight="1" x14ac:dyDescent="0.3">
      <c r="C44" s="28"/>
      <c r="D44" s="14"/>
      <c r="E44" s="15"/>
      <c r="F44" s="16"/>
      <c r="G44" s="17"/>
      <c r="H44" s="18"/>
      <c r="I44" s="19"/>
      <c r="J44" s="17"/>
      <c r="K44" s="18"/>
    </row>
    <row r="45" spans="1:19" ht="20.25" customHeight="1" x14ac:dyDescent="0.3">
      <c r="C45" s="28"/>
      <c r="D45" s="14"/>
      <c r="E45" s="15"/>
      <c r="F45" s="16"/>
      <c r="G45" s="17"/>
      <c r="H45" s="18"/>
      <c r="I45" s="19"/>
      <c r="J45" s="17"/>
      <c r="K45" s="18"/>
    </row>
    <row r="46" spans="1:19" ht="20.25" customHeight="1" x14ac:dyDescent="0.3">
      <c r="C46" s="28"/>
      <c r="D46" s="14"/>
      <c r="E46" s="15"/>
      <c r="F46" s="16"/>
      <c r="G46" s="17"/>
      <c r="H46" s="18"/>
      <c r="I46" s="19"/>
      <c r="J46" s="17"/>
      <c r="K46" s="18"/>
    </row>
    <row r="47" spans="1:19" ht="20.25" customHeight="1" x14ac:dyDescent="0.3">
      <c r="C47" s="28"/>
      <c r="D47" s="14"/>
      <c r="E47" s="15"/>
      <c r="F47" s="16"/>
      <c r="G47" s="17"/>
      <c r="H47" s="18"/>
      <c r="I47" s="19"/>
      <c r="J47" s="17"/>
      <c r="K47" s="18"/>
    </row>
    <row r="48" spans="1:19" ht="20.25" customHeight="1" x14ac:dyDescent="0.3">
      <c r="C48" s="28"/>
      <c r="D48" s="14"/>
      <c r="E48" s="15"/>
      <c r="F48" s="16"/>
      <c r="G48" s="17"/>
      <c r="H48" s="18"/>
      <c r="I48" s="19"/>
      <c r="J48" s="17"/>
      <c r="K48" s="18"/>
    </row>
    <row r="49" spans="3:11" ht="20.25" customHeight="1" x14ac:dyDescent="0.3">
      <c r="C49" s="28"/>
      <c r="D49" s="14"/>
      <c r="E49" s="15"/>
      <c r="F49" s="16"/>
      <c r="G49" s="17"/>
      <c r="H49" s="18"/>
      <c r="I49" s="19"/>
      <c r="J49" s="17"/>
      <c r="K49" s="18"/>
    </row>
    <row r="50" spans="3:11" ht="20.25" customHeight="1" x14ac:dyDescent="0.3">
      <c r="C50" s="28"/>
      <c r="D50" s="14"/>
      <c r="E50" s="15"/>
      <c r="F50" s="16"/>
      <c r="G50" s="17"/>
      <c r="H50" s="18"/>
      <c r="I50" s="19"/>
      <c r="J50" s="17"/>
      <c r="K50" s="18"/>
    </row>
    <row r="51" spans="3:11" ht="20.25" customHeight="1" x14ac:dyDescent="0.3">
      <c r="C51" s="28"/>
      <c r="D51" s="14"/>
      <c r="E51" s="15"/>
      <c r="F51" s="16"/>
      <c r="G51" s="17"/>
      <c r="H51" s="18"/>
      <c r="I51" s="19"/>
      <c r="J51" s="17"/>
      <c r="K51" s="18"/>
    </row>
    <row r="52" spans="3:11" ht="20.25" customHeight="1" x14ac:dyDescent="0.3">
      <c r="C52" s="28"/>
      <c r="D52" s="14"/>
      <c r="E52" s="15"/>
      <c r="F52" s="16"/>
      <c r="G52" s="17"/>
      <c r="H52" s="18"/>
      <c r="I52" s="19"/>
      <c r="J52" s="17"/>
      <c r="K52" s="18"/>
    </row>
    <row r="53" spans="3:11" ht="20.25" customHeight="1" x14ac:dyDescent="0.3">
      <c r="C53" s="28"/>
      <c r="D53" s="14"/>
      <c r="E53" s="15"/>
      <c r="F53" s="16"/>
      <c r="G53" s="17"/>
      <c r="H53" s="18"/>
      <c r="I53" s="19"/>
      <c r="J53" s="17"/>
      <c r="K53" s="18"/>
    </row>
    <row r="54" spans="3:11" ht="20.25" customHeight="1" x14ac:dyDescent="0.3">
      <c r="C54" s="28"/>
      <c r="D54" s="14"/>
      <c r="E54" s="15"/>
      <c r="F54" s="16"/>
      <c r="G54" s="17"/>
      <c r="H54" s="18"/>
      <c r="I54" s="19"/>
      <c r="J54" s="17"/>
      <c r="K54" s="18"/>
    </row>
    <row r="55" spans="3:11" ht="20.25" customHeight="1" x14ac:dyDescent="0.3">
      <c r="C55" s="28"/>
      <c r="D55" s="14"/>
      <c r="E55" s="15"/>
      <c r="F55" s="16"/>
      <c r="G55" s="17"/>
      <c r="H55" s="18"/>
      <c r="I55" s="19"/>
      <c r="J55" s="17"/>
      <c r="K55" s="18"/>
    </row>
    <row r="56" spans="3:11" ht="20.25" customHeight="1" x14ac:dyDescent="0.3">
      <c r="C56" s="28"/>
      <c r="D56" s="14"/>
      <c r="E56" s="15"/>
      <c r="F56" s="16"/>
      <c r="G56" s="17"/>
      <c r="H56" s="18"/>
      <c r="I56" s="19"/>
      <c r="J56" s="17"/>
      <c r="K56" s="18"/>
    </row>
    <row r="57" spans="3:11" ht="20.25" customHeight="1" x14ac:dyDescent="0.3">
      <c r="C57" s="28"/>
      <c r="D57" s="14"/>
      <c r="E57" s="15"/>
      <c r="F57" s="16"/>
      <c r="G57" s="17"/>
      <c r="H57" s="18"/>
      <c r="I57" s="19"/>
      <c r="J57" s="17"/>
      <c r="K57" s="18"/>
    </row>
    <row r="58" spans="3:11" ht="20.25" customHeight="1" x14ac:dyDescent="0.3">
      <c r="C58" s="28"/>
      <c r="D58" s="14"/>
      <c r="E58" s="15"/>
      <c r="F58" s="16"/>
      <c r="G58" s="17"/>
      <c r="H58" s="18"/>
      <c r="I58" s="19"/>
      <c r="J58" s="17"/>
      <c r="K58" s="18"/>
    </row>
    <row r="59" spans="3:11" ht="20.25" customHeight="1" x14ac:dyDescent="0.3">
      <c r="C59" s="28"/>
      <c r="D59" s="14"/>
      <c r="E59" s="15"/>
      <c r="F59" s="16"/>
      <c r="G59" s="17"/>
      <c r="H59" s="18"/>
      <c r="I59" s="19"/>
      <c r="J59" s="17"/>
      <c r="K59" s="18"/>
    </row>
    <row r="60" spans="3:11" ht="16.2" customHeight="1" x14ac:dyDescent="0.3">
      <c r="C60" s="28"/>
      <c r="D60" s="14"/>
      <c r="E60" s="15"/>
      <c r="F60" s="16"/>
      <c r="G60" s="17"/>
      <c r="H60" s="18"/>
      <c r="I60" s="19"/>
      <c r="J60" s="17"/>
      <c r="K60" s="18"/>
    </row>
    <row r="61" spans="3:11" ht="16.2" customHeight="1" x14ac:dyDescent="0.3">
      <c r="C61" s="28"/>
      <c r="D61" s="14"/>
      <c r="E61" s="15"/>
      <c r="F61" s="16"/>
      <c r="G61" s="17"/>
      <c r="H61" s="18"/>
      <c r="I61" s="19"/>
      <c r="J61" s="17"/>
      <c r="K61" s="18"/>
    </row>
    <row r="62" spans="3:11" ht="16.2" customHeight="1" x14ac:dyDescent="0.3">
      <c r="C62" s="28"/>
      <c r="D62" s="14"/>
      <c r="E62" s="15"/>
      <c r="F62" s="16"/>
      <c r="G62" s="17"/>
      <c r="H62" s="18"/>
      <c r="I62" s="19"/>
      <c r="J62" s="17"/>
      <c r="K62" s="18"/>
    </row>
    <row r="63" spans="3:11" ht="16.2" customHeight="1" x14ac:dyDescent="0.3">
      <c r="C63" s="28"/>
      <c r="D63" s="14"/>
      <c r="E63" s="15"/>
      <c r="F63" s="16"/>
      <c r="G63" s="17"/>
      <c r="H63" s="18"/>
      <c r="I63" s="19"/>
      <c r="J63" s="17"/>
      <c r="K63" s="18"/>
    </row>
    <row r="64" spans="3:11" ht="16.2" customHeight="1" x14ac:dyDescent="0.3">
      <c r="C64" s="28"/>
      <c r="D64" s="14"/>
      <c r="E64" s="15"/>
      <c r="F64" s="16"/>
      <c r="G64" s="17"/>
      <c r="H64" s="18"/>
      <c r="I64" s="19"/>
      <c r="J64" s="17"/>
      <c r="K64" s="18"/>
    </row>
    <row r="65" spans="3:11" ht="16.2" customHeight="1" x14ac:dyDescent="0.3">
      <c r="C65" s="28"/>
      <c r="D65" s="14"/>
      <c r="E65" s="15"/>
      <c r="F65" s="16"/>
      <c r="G65" s="17"/>
      <c r="H65" s="18"/>
      <c r="I65" s="19"/>
      <c r="J65" s="17"/>
      <c r="K65" s="18"/>
    </row>
    <row r="66" spans="3:11" ht="16.2" customHeight="1" x14ac:dyDescent="0.3">
      <c r="C66" s="28"/>
      <c r="D66" s="14"/>
      <c r="E66" s="15"/>
      <c r="F66" s="16"/>
      <c r="G66" s="17"/>
      <c r="H66" s="18"/>
      <c r="I66" s="19"/>
      <c r="J66" s="17"/>
      <c r="K66" s="18"/>
    </row>
    <row r="67" spans="3:11" ht="16.2" customHeight="1" x14ac:dyDescent="0.3">
      <c r="C67" s="28"/>
      <c r="D67" s="14"/>
      <c r="E67" s="15"/>
      <c r="F67" s="16"/>
      <c r="G67" s="17"/>
      <c r="H67" s="18"/>
      <c r="I67" s="19"/>
      <c r="J67" s="17"/>
      <c r="K67" s="18"/>
    </row>
    <row r="68" spans="3:11" ht="16.2" customHeight="1" x14ac:dyDescent="0.3">
      <c r="C68" s="28"/>
      <c r="D68" s="14"/>
      <c r="E68" s="15"/>
      <c r="F68" s="16"/>
      <c r="G68" s="17"/>
      <c r="H68" s="18"/>
      <c r="I68" s="19"/>
      <c r="J68" s="17"/>
      <c r="K68" s="18"/>
    </row>
    <row r="69" spans="3:11" ht="16.2" customHeight="1" x14ac:dyDescent="0.3">
      <c r="C69" s="28"/>
      <c r="D69" s="14"/>
      <c r="E69" s="15"/>
      <c r="F69" s="16"/>
      <c r="G69" s="17"/>
      <c r="H69" s="18"/>
      <c r="I69" s="19"/>
      <c r="J69" s="17"/>
      <c r="K69" s="18"/>
    </row>
    <row r="70" spans="3:11" ht="16.2" customHeight="1" x14ac:dyDescent="0.3">
      <c r="C70" s="28"/>
      <c r="D70" s="14"/>
      <c r="E70" s="15"/>
      <c r="F70" s="16"/>
      <c r="G70" s="17"/>
      <c r="H70" s="18"/>
      <c r="I70" s="19"/>
      <c r="J70" s="17"/>
      <c r="K70" s="18"/>
    </row>
    <row r="71" spans="3:11" ht="16.2" customHeight="1" x14ac:dyDescent="0.3">
      <c r="C71" s="28"/>
      <c r="D71" s="14"/>
      <c r="E71" s="15"/>
      <c r="F71" s="16"/>
      <c r="G71" s="17"/>
      <c r="H71" s="18"/>
      <c r="I71" s="19"/>
      <c r="J71" s="17"/>
      <c r="K71" s="18"/>
    </row>
    <row r="72" spans="3:11" ht="16.2" customHeight="1" x14ac:dyDescent="0.3">
      <c r="C72" s="28"/>
      <c r="D72" s="14"/>
      <c r="E72" s="15"/>
      <c r="F72" s="16"/>
      <c r="G72" s="17"/>
      <c r="H72" s="18"/>
      <c r="I72" s="19"/>
      <c r="J72" s="17"/>
      <c r="K72" s="18"/>
    </row>
    <row r="73" spans="3:11" ht="16.2" customHeight="1" x14ac:dyDescent="0.3">
      <c r="C73" s="28"/>
      <c r="D73" s="14"/>
      <c r="E73" s="15"/>
      <c r="F73" s="16"/>
      <c r="G73" s="17"/>
      <c r="H73" s="18"/>
      <c r="I73" s="19"/>
      <c r="J73" s="17"/>
      <c r="K73" s="18"/>
    </row>
    <row r="74" spans="3:11" ht="16.2" customHeight="1" x14ac:dyDescent="0.3">
      <c r="C74" s="17"/>
      <c r="D74" s="14"/>
      <c r="E74" s="15"/>
      <c r="F74" s="16"/>
      <c r="G74" s="17"/>
      <c r="H74" s="18"/>
      <c r="I74" s="19"/>
      <c r="J74" s="17"/>
      <c r="K74" s="18"/>
    </row>
    <row r="75" spans="3:11" ht="16.2" customHeight="1" x14ac:dyDescent="0.3">
      <c r="C75" s="17"/>
      <c r="D75" s="14"/>
      <c r="E75" s="15"/>
      <c r="F75" s="16"/>
      <c r="G75" s="17"/>
      <c r="H75" s="18"/>
      <c r="I75" s="19"/>
      <c r="J75" s="17"/>
      <c r="K75" s="18"/>
    </row>
    <row r="76" spans="3:11" ht="16.2" customHeight="1" x14ac:dyDescent="0.3">
      <c r="C76" s="17"/>
      <c r="D76" s="14"/>
      <c r="E76" s="15"/>
      <c r="F76" s="16"/>
      <c r="G76" s="17"/>
      <c r="H76" s="18"/>
      <c r="I76" s="19"/>
      <c r="J76" s="17"/>
      <c r="K76" s="18"/>
    </row>
    <row r="77" spans="3:11" ht="16.2" customHeight="1" x14ac:dyDescent="0.3">
      <c r="C77" s="17"/>
      <c r="D77" s="14"/>
      <c r="E77" s="15"/>
      <c r="F77" s="16"/>
      <c r="G77" s="17"/>
      <c r="H77" s="18"/>
      <c r="I77" s="19"/>
      <c r="J77" s="17"/>
      <c r="K77" s="18"/>
    </row>
    <row r="78" spans="3:11" ht="16.2" customHeight="1" x14ac:dyDescent="0.3">
      <c r="C78" s="17"/>
      <c r="D78" s="14"/>
      <c r="E78" s="15"/>
      <c r="F78" s="16"/>
      <c r="G78" s="17"/>
      <c r="H78" s="18"/>
      <c r="I78" s="19"/>
      <c r="J78" s="17"/>
      <c r="K78" s="18"/>
    </row>
    <row r="79" spans="3:11" ht="16.2" customHeight="1" x14ac:dyDescent="0.3">
      <c r="C79" s="17"/>
      <c r="D79" s="14"/>
      <c r="E79" s="15"/>
      <c r="F79" s="16"/>
      <c r="G79" s="17"/>
      <c r="H79" s="18"/>
      <c r="I79" s="19"/>
      <c r="J79" s="17"/>
      <c r="K79" s="18"/>
    </row>
    <row r="80" spans="3:11" ht="16.2" customHeight="1" x14ac:dyDescent="0.3">
      <c r="C80" s="17"/>
      <c r="D80" s="14"/>
      <c r="E80" s="15"/>
      <c r="F80" s="16"/>
      <c r="G80" s="17"/>
      <c r="H80" s="18"/>
      <c r="I80" s="19"/>
      <c r="J80" s="17"/>
      <c r="K80" s="18"/>
    </row>
    <row r="81" spans="3:11" ht="16.2" customHeight="1" x14ac:dyDescent="0.3">
      <c r="C81" s="17"/>
      <c r="D81" s="14"/>
      <c r="E81" s="15"/>
      <c r="F81" s="16"/>
      <c r="G81" s="17"/>
      <c r="H81" s="18"/>
      <c r="I81" s="19"/>
      <c r="J81" s="17"/>
      <c r="K81" s="18"/>
    </row>
    <row r="82" spans="3:11" ht="16.2" customHeight="1" x14ac:dyDescent="0.3">
      <c r="C82" s="17"/>
      <c r="D82" s="14"/>
      <c r="E82" s="15"/>
      <c r="F82" s="16"/>
      <c r="G82" s="17"/>
      <c r="H82" s="18"/>
      <c r="I82" s="19"/>
      <c r="J82" s="17"/>
      <c r="K82" s="18"/>
    </row>
    <row r="83" spans="3:11" ht="16.2" customHeight="1" x14ac:dyDescent="0.3">
      <c r="C83" s="17"/>
      <c r="D83" s="14"/>
      <c r="E83" s="15"/>
      <c r="F83" s="16"/>
      <c r="G83" s="17"/>
      <c r="H83" s="18"/>
      <c r="I83" s="19"/>
      <c r="J83" s="17"/>
      <c r="K83" s="18"/>
    </row>
    <row r="84" spans="3:11" ht="16.2" customHeight="1" x14ac:dyDescent="0.3">
      <c r="C84" s="17"/>
      <c r="D84" s="14"/>
      <c r="E84" s="15"/>
      <c r="F84" s="16"/>
      <c r="G84" s="17"/>
      <c r="H84" s="18"/>
      <c r="I84" s="19"/>
      <c r="J84" s="17"/>
      <c r="K84" s="18"/>
    </row>
    <row r="85" spans="3:11" ht="16.2" customHeight="1" x14ac:dyDescent="0.3">
      <c r="C85" s="17"/>
      <c r="D85" s="14"/>
      <c r="E85" s="15"/>
      <c r="F85" s="16"/>
      <c r="G85" s="17"/>
      <c r="H85" s="18"/>
      <c r="I85" s="19"/>
      <c r="J85" s="17"/>
      <c r="K85" s="18"/>
    </row>
    <row r="86" spans="3:11" ht="16.2" customHeight="1" x14ac:dyDescent="0.3">
      <c r="C86" s="17"/>
      <c r="D86" s="14"/>
      <c r="E86" s="15"/>
      <c r="F86" s="16"/>
      <c r="G86" s="17"/>
      <c r="H86" s="18"/>
      <c r="I86" s="19"/>
      <c r="J86" s="17"/>
      <c r="K86" s="18"/>
    </row>
    <row r="87" spans="3:11" ht="16.2" customHeight="1" x14ac:dyDescent="0.3">
      <c r="C87" s="17"/>
      <c r="D87" s="14"/>
      <c r="E87" s="15"/>
      <c r="F87" s="16"/>
      <c r="G87" s="17"/>
      <c r="H87" s="18"/>
      <c r="I87" s="19"/>
      <c r="J87" s="17"/>
      <c r="K87" s="18"/>
    </row>
    <row r="88" spans="3:11" ht="16.2" customHeight="1" x14ac:dyDescent="0.3">
      <c r="C88" s="17"/>
      <c r="D88" s="14"/>
      <c r="E88" s="15"/>
      <c r="F88" s="16"/>
      <c r="G88" s="17"/>
      <c r="H88" s="18"/>
      <c r="I88" s="19"/>
      <c r="J88" s="17"/>
      <c r="K88" s="18"/>
    </row>
    <row r="89" spans="3:11" ht="16.2" customHeight="1" x14ac:dyDescent="0.3">
      <c r="C89" s="17"/>
      <c r="D89" s="14"/>
      <c r="E89" s="15"/>
      <c r="F89" s="16"/>
      <c r="G89" s="17"/>
      <c r="H89" s="18"/>
      <c r="I89" s="19"/>
      <c r="J89" s="17"/>
      <c r="K89" s="18"/>
    </row>
    <row r="90" spans="3:11" ht="16.2" customHeight="1" x14ac:dyDescent="0.3">
      <c r="C90" s="17"/>
      <c r="D90" s="14"/>
      <c r="E90" s="15"/>
      <c r="F90" s="16"/>
      <c r="G90" s="17"/>
      <c r="H90" s="18"/>
      <c r="I90" s="19"/>
      <c r="J90" s="17"/>
      <c r="K90" s="18"/>
    </row>
    <row r="91" spans="3:11" ht="16.2" customHeight="1" x14ac:dyDescent="0.3">
      <c r="C91" s="17"/>
      <c r="D91" s="14"/>
      <c r="E91" s="15"/>
      <c r="F91" s="16"/>
      <c r="G91" s="17"/>
      <c r="H91" s="18"/>
      <c r="I91" s="19"/>
      <c r="J91" s="17"/>
      <c r="K91" s="18"/>
    </row>
    <row r="92" spans="3:11" ht="16.2" customHeight="1" x14ac:dyDescent="0.3">
      <c r="C92" s="17"/>
      <c r="D92" s="14"/>
      <c r="E92" s="15"/>
      <c r="F92" s="16"/>
      <c r="G92" s="17"/>
      <c r="H92" s="18"/>
      <c r="I92" s="19"/>
      <c r="J92" s="17"/>
      <c r="K92" s="18"/>
    </row>
    <row r="93" spans="3:11" ht="16.2" customHeight="1" x14ac:dyDescent="0.3">
      <c r="C93" s="17"/>
      <c r="D93" s="14"/>
      <c r="E93" s="15"/>
      <c r="F93" s="16"/>
      <c r="G93" s="17"/>
      <c r="H93" s="18"/>
      <c r="I93" s="19"/>
      <c r="J93" s="17"/>
      <c r="K93" s="18"/>
    </row>
    <row r="94" spans="3:11" ht="16.2" customHeight="1" x14ac:dyDescent="0.3">
      <c r="C94" s="17"/>
      <c r="D94" s="14"/>
      <c r="E94" s="15"/>
      <c r="F94" s="16"/>
      <c r="G94" s="17"/>
      <c r="H94" s="18"/>
      <c r="I94" s="19"/>
      <c r="J94" s="17"/>
      <c r="K94" s="18"/>
    </row>
    <row r="95" spans="3:11" ht="16.2" customHeight="1" x14ac:dyDescent="0.3">
      <c r="C95" s="17"/>
      <c r="D95" s="14"/>
      <c r="E95" s="15"/>
      <c r="F95" s="16"/>
      <c r="G95" s="17"/>
      <c r="H95" s="18"/>
      <c r="I95" s="19"/>
      <c r="J95" s="17"/>
      <c r="K95" s="18"/>
    </row>
    <row r="96" spans="3:11" ht="16.2" customHeight="1" x14ac:dyDescent="0.3">
      <c r="C96" s="17"/>
      <c r="D96" s="14"/>
      <c r="E96" s="15"/>
      <c r="F96" s="16"/>
      <c r="G96" s="17"/>
      <c r="H96" s="18"/>
      <c r="I96" s="19"/>
      <c r="J96" s="17"/>
      <c r="K96" s="18"/>
    </row>
    <row r="97" spans="3:11" ht="16.2" customHeight="1" x14ac:dyDescent="0.3">
      <c r="C97" s="17"/>
      <c r="D97" s="14"/>
      <c r="E97" s="15"/>
      <c r="F97" s="16"/>
      <c r="G97" s="17"/>
      <c r="H97" s="18"/>
      <c r="I97" s="19"/>
      <c r="J97" s="17"/>
      <c r="K97" s="18"/>
    </row>
    <row r="98" spans="3:11" ht="16.2" customHeight="1" x14ac:dyDescent="0.3">
      <c r="C98" s="17"/>
      <c r="D98" s="14"/>
      <c r="E98" s="15"/>
      <c r="F98" s="16"/>
      <c r="G98" s="17"/>
      <c r="H98" s="18"/>
      <c r="I98" s="19"/>
      <c r="J98" s="17"/>
      <c r="K98" s="18"/>
    </row>
    <row r="99" spans="3:11" ht="16.2" customHeight="1" x14ac:dyDescent="0.3">
      <c r="C99" s="17"/>
      <c r="D99" s="14"/>
      <c r="E99" s="15"/>
      <c r="F99" s="16"/>
      <c r="G99" s="17"/>
      <c r="H99" s="18"/>
      <c r="I99" s="19"/>
      <c r="J99" s="17"/>
      <c r="K99" s="18"/>
    </row>
    <row r="100" spans="3:11" ht="16.2" customHeight="1" x14ac:dyDescent="0.3">
      <c r="C100" s="17"/>
      <c r="D100" s="14"/>
      <c r="E100" s="15"/>
      <c r="F100" s="16"/>
      <c r="G100" s="17"/>
      <c r="H100" s="18"/>
      <c r="I100" s="19"/>
      <c r="J100" s="17"/>
      <c r="K100" s="18"/>
    </row>
    <row r="101" spans="3:11" ht="16.2" customHeight="1" x14ac:dyDescent="0.3">
      <c r="C101" s="17"/>
      <c r="D101" s="14"/>
      <c r="E101" s="15"/>
      <c r="F101" s="16"/>
      <c r="G101" s="17"/>
      <c r="H101" s="18"/>
      <c r="I101" s="19"/>
      <c r="J101" s="17"/>
      <c r="K101" s="18"/>
    </row>
    <row r="102" spans="3:11" ht="16.2" customHeight="1" x14ac:dyDescent="0.3">
      <c r="C102" s="17"/>
      <c r="D102" s="14"/>
      <c r="E102" s="15"/>
      <c r="F102" s="16"/>
      <c r="G102" s="17"/>
      <c r="H102" s="18"/>
      <c r="I102" s="19"/>
      <c r="J102" s="17"/>
      <c r="K102" s="18"/>
    </row>
    <row r="103" spans="3:11" ht="16.2" customHeight="1" x14ac:dyDescent="0.3">
      <c r="C103" s="17"/>
      <c r="D103" s="14"/>
      <c r="E103" s="15"/>
      <c r="F103" s="16"/>
      <c r="G103" s="17"/>
      <c r="H103" s="18"/>
      <c r="I103" s="19"/>
      <c r="J103" s="17"/>
      <c r="K103" s="18"/>
    </row>
    <row r="104" spans="3:11" ht="16.2" customHeight="1" x14ac:dyDescent="0.3">
      <c r="C104" s="17"/>
      <c r="D104" s="14"/>
      <c r="E104" s="15"/>
      <c r="F104" s="16"/>
      <c r="G104" s="17"/>
      <c r="H104" s="18"/>
      <c r="I104" s="19"/>
      <c r="J104" s="17"/>
      <c r="K104" s="18"/>
    </row>
    <row r="105" spans="3:11" ht="16.2" customHeight="1" x14ac:dyDescent="0.3">
      <c r="C105" s="17"/>
      <c r="D105" s="14"/>
      <c r="E105" s="15"/>
      <c r="F105" s="16"/>
      <c r="G105" s="17"/>
      <c r="H105" s="18"/>
      <c r="I105" s="19"/>
      <c r="J105" s="17"/>
      <c r="K105" s="18"/>
    </row>
    <row r="106" spans="3:11" ht="16.2" customHeight="1" x14ac:dyDescent="0.3">
      <c r="C106" s="17"/>
      <c r="D106" s="14"/>
      <c r="E106" s="15"/>
      <c r="F106" s="16"/>
      <c r="G106" s="17"/>
      <c r="H106" s="18"/>
      <c r="I106" s="19"/>
      <c r="J106" s="17"/>
      <c r="K106" s="18"/>
    </row>
    <row r="107" spans="3:11" ht="16.2" customHeight="1" x14ac:dyDescent="0.3">
      <c r="C107" s="17"/>
      <c r="D107" s="14"/>
      <c r="E107" s="15"/>
      <c r="F107" s="16"/>
      <c r="G107" s="17"/>
      <c r="H107" s="18"/>
      <c r="I107" s="19"/>
      <c r="J107" s="17"/>
      <c r="K107" s="18"/>
    </row>
    <row r="108" spans="3:11" ht="16.2" customHeight="1" x14ac:dyDescent="0.3">
      <c r="C108" s="17"/>
      <c r="D108" s="14"/>
      <c r="E108" s="15"/>
      <c r="F108" s="16"/>
      <c r="G108" s="17"/>
      <c r="H108" s="18"/>
      <c r="I108" s="19"/>
      <c r="J108" s="17"/>
      <c r="K108" s="18"/>
    </row>
    <row r="109" spans="3:11" ht="16.2" customHeight="1" x14ac:dyDescent="0.3">
      <c r="C109" s="17"/>
      <c r="D109" s="14"/>
      <c r="E109" s="15"/>
      <c r="F109" s="16"/>
      <c r="G109" s="17"/>
      <c r="H109" s="18"/>
      <c r="I109" s="19"/>
      <c r="J109" s="17"/>
      <c r="K109" s="18"/>
    </row>
    <row r="110" spans="3:11" ht="16.2" customHeight="1" x14ac:dyDescent="0.3">
      <c r="C110" s="17"/>
      <c r="D110" s="14"/>
      <c r="E110" s="15"/>
      <c r="F110" s="16"/>
      <c r="G110" s="17"/>
      <c r="H110" s="18"/>
      <c r="I110" s="19"/>
      <c r="J110" s="17"/>
      <c r="K110" s="18"/>
    </row>
    <row r="111" spans="3:11" ht="16.2" customHeight="1" x14ac:dyDescent="0.3">
      <c r="C111" s="17"/>
      <c r="D111" s="14"/>
      <c r="E111" s="15"/>
      <c r="F111" s="16"/>
      <c r="G111" s="17"/>
      <c r="H111" s="18"/>
      <c r="I111" s="19"/>
      <c r="J111" s="17"/>
      <c r="K111" s="18"/>
    </row>
    <row r="112" spans="3:11" ht="16.2" customHeight="1" x14ac:dyDescent="0.3">
      <c r="C112" s="17"/>
      <c r="D112" s="14"/>
      <c r="E112" s="15"/>
      <c r="F112" s="16"/>
      <c r="G112" s="17"/>
      <c r="H112" s="18"/>
      <c r="I112" s="19"/>
      <c r="J112" s="17"/>
      <c r="K112" s="18"/>
    </row>
    <row r="113" spans="3:11" ht="16.2" customHeight="1" x14ac:dyDescent="0.3">
      <c r="C113" s="17"/>
      <c r="D113" s="14"/>
      <c r="E113" s="15"/>
      <c r="F113" s="16"/>
      <c r="G113" s="17"/>
      <c r="H113" s="18"/>
      <c r="I113" s="19"/>
      <c r="J113" s="17"/>
      <c r="K113" s="18"/>
    </row>
    <row r="114" spans="3:11" ht="16.2" customHeight="1" x14ac:dyDescent="0.3">
      <c r="C114" s="17"/>
      <c r="D114" s="14"/>
      <c r="E114" s="15"/>
      <c r="F114" s="16"/>
      <c r="G114" s="17"/>
      <c r="H114" s="18"/>
      <c r="I114" s="19"/>
      <c r="J114" s="17"/>
      <c r="K114" s="18"/>
    </row>
    <row r="115" spans="3:11" ht="16.2" customHeight="1" x14ac:dyDescent="0.3">
      <c r="C115" s="17"/>
      <c r="D115" s="14"/>
      <c r="E115" s="15"/>
      <c r="F115" s="16"/>
      <c r="G115" s="17"/>
      <c r="H115" s="18"/>
      <c r="I115" s="19"/>
      <c r="J115" s="17"/>
      <c r="K115" s="18"/>
    </row>
    <row r="116" spans="3:11" ht="16.2" customHeight="1" x14ac:dyDescent="0.3">
      <c r="C116" s="17"/>
      <c r="D116" s="14"/>
      <c r="E116" s="15"/>
      <c r="F116" s="16"/>
      <c r="G116" s="17"/>
      <c r="H116" s="18"/>
      <c r="I116" s="19"/>
      <c r="J116" s="17"/>
      <c r="K116" s="18"/>
    </row>
    <row r="117" spans="3:11" ht="16.2" customHeight="1" x14ac:dyDescent="0.3">
      <c r="C117" s="17"/>
      <c r="D117" s="14"/>
      <c r="E117" s="15"/>
      <c r="F117" s="16"/>
      <c r="G117" s="17"/>
      <c r="H117" s="18"/>
      <c r="I117" s="19"/>
      <c r="J117" s="17"/>
      <c r="K117" s="18"/>
    </row>
    <row r="118" spans="3:11" ht="16.2" customHeight="1" x14ac:dyDescent="0.3">
      <c r="C118" s="17"/>
      <c r="D118" s="14"/>
      <c r="E118" s="15"/>
      <c r="F118" s="16"/>
      <c r="G118" s="17"/>
      <c r="H118" s="18"/>
      <c r="I118" s="19"/>
      <c r="J118" s="17"/>
      <c r="K118" s="18"/>
    </row>
    <row r="119" spans="3:11" ht="16.2" customHeight="1" x14ac:dyDescent="0.3">
      <c r="C119" s="17"/>
      <c r="D119" s="14"/>
      <c r="E119" s="15"/>
      <c r="F119" s="16"/>
      <c r="G119" s="17"/>
      <c r="H119" s="18"/>
      <c r="I119" s="19"/>
      <c r="J119" s="17"/>
      <c r="K119" s="18"/>
    </row>
    <row r="120" spans="3:11" ht="16.2" customHeight="1" x14ac:dyDescent="0.3">
      <c r="C120" s="17"/>
      <c r="D120" s="14"/>
      <c r="E120" s="15"/>
      <c r="F120" s="16"/>
      <c r="G120" s="17"/>
      <c r="H120" s="18"/>
      <c r="I120" s="19"/>
      <c r="J120" s="17"/>
      <c r="K120" s="18"/>
    </row>
    <row r="121" spans="3:11" ht="16.2" customHeight="1" x14ac:dyDescent="0.3">
      <c r="C121" s="17"/>
      <c r="D121" s="14"/>
      <c r="E121" s="15"/>
      <c r="F121" s="16"/>
      <c r="G121" s="17"/>
      <c r="H121" s="18"/>
      <c r="I121" s="19"/>
      <c r="J121" s="17"/>
      <c r="K121" s="18"/>
    </row>
    <row r="122" spans="3:11" ht="16.2" customHeight="1" x14ac:dyDescent="0.3">
      <c r="I122" s="29"/>
    </row>
    <row r="123" spans="3:11" ht="16.2" customHeight="1" x14ac:dyDescent="0.3">
      <c r="I123" s="29"/>
    </row>
    <row r="124" spans="3:11" ht="16.2" customHeight="1" x14ac:dyDescent="0.3"/>
    <row r="125" spans="3:11" ht="16.2" customHeight="1" x14ac:dyDescent="0.3"/>
    <row r="126" spans="3:11" ht="16.2" customHeight="1" x14ac:dyDescent="0.3"/>
    <row r="127" spans="3:11" ht="16.2" customHeight="1" x14ac:dyDescent="0.3"/>
    <row r="128" spans="3:11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ht="16.2" customHeight="1" x14ac:dyDescent="0.3"/>
    <row r="138" ht="16.2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</sheetData>
  <mergeCells count="2">
    <mergeCell ref="C25:D25"/>
    <mergeCell ref="C26:D26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1F33-928E-44E8-A1A8-884187D10DE8}">
  <sheetPr>
    <tabColor rgb="FF002060"/>
  </sheetPr>
  <dimension ref="A1:AD23"/>
  <sheetViews>
    <sheetView showGridLines="0" topLeftCell="N1" zoomScaleNormal="100" workbookViewId="0">
      <selection activeCell="AC14" sqref="AC14"/>
    </sheetView>
  </sheetViews>
  <sheetFormatPr defaultColWidth="8.88671875" defaultRowHeight="13.8" x14ac:dyDescent="0.25"/>
  <cols>
    <col min="1" max="1" width="8.88671875" style="3"/>
    <col min="2" max="2" width="2.33203125" style="3" customWidth="1"/>
    <col min="3" max="3" width="33" style="3" bestFit="1" customWidth="1"/>
    <col min="4" max="14" width="12.6640625" style="72" customWidth="1"/>
    <col min="15" max="15" width="8.88671875" style="72" customWidth="1"/>
    <col min="16" max="26" width="12.6640625" style="72" customWidth="1"/>
    <col min="27" max="27" width="8.88671875" style="72" customWidth="1"/>
    <col min="28" max="29" width="8.88671875" style="3"/>
    <col min="30" max="30" width="6.5546875" style="3" customWidth="1"/>
    <col min="31" max="16384" width="8.88671875" style="3"/>
  </cols>
  <sheetData>
    <row r="1" spans="1:30" x14ac:dyDescent="0.25">
      <c r="AD1" s="111"/>
    </row>
    <row r="2" spans="1:30" x14ac:dyDescent="0.25">
      <c r="AD2" s="111"/>
    </row>
    <row r="3" spans="1:30" ht="14.4" x14ac:dyDescent="0.3">
      <c r="B3" s="71"/>
      <c r="C3" s="71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1"/>
      <c r="AC3" s="71"/>
      <c r="AD3" s="111"/>
    </row>
    <row r="4" spans="1:30" ht="16.2" thickBot="1" x14ac:dyDescent="0.35">
      <c r="A4" s="13"/>
      <c r="B4" s="71"/>
      <c r="C4" s="96" t="s">
        <v>36</v>
      </c>
      <c r="D4" s="97">
        <v>45352</v>
      </c>
      <c r="E4" s="97">
        <v>45383</v>
      </c>
      <c r="F4" s="98">
        <v>45413</v>
      </c>
      <c r="G4" s="98">
        <v>45444</v>
      </c>
      <c r="H4" s="98">
        <v>45474</v>
      </c>
      <c r="I4" s="98">
        <v>45505</v>
      </c>
      <c r="J4" s="98">
        <v>45536</v>
      </c>
      <c r="K4" s="98">
        <v>45566</v>
      </c>
      <c r="L4" s="98">
        <v>45597</v>
      </c>
      <c r="M4" s="98">
        <v>45627</v>
      </c>
      <c r="N4" s="98">
        <v>45658</v>
      </c>
      <c r="O4" s="98">
        <v>45689</v>
      </c>
      <c r="P4" s="97">
        <v>45352</v>
      </c>
      <c r="Q4" s="97">
        <v>45383</v>
      </c>
      <c r="R4" s="98">
        <v>45413</v>
      </c>
      <c r="S4" s="98">
        <v>45444</v>
      </c>
      <c r="T4" s="98">
        <v>45474</v>
      </c>
      <c r="U4" s="98">
        <v>45505</v>
      </c>
      <c r="V4" s="98">
        <v>45536</v>
      </c>
      <c r="W4" s="98">
        <v>45566</v>
      </c>
      <c r="X4" s="98">
        <v>45597</v>
      </c>
      <c r="Y4" s="98">
        <v>45627</v>
      </c>
      <c r="Z4" s="98">
        <v>45658</v>
      </c>
      <c r="AA4" s="98">
        <v>45689</v>
      </c>
      <c r="AB4" s="71"/>
      <c r="AC4" s="71"/>
      <c r="AD4" s="111"/>
    </row>
    <row r="5" spans="1:30" ht="16.2" thickBot="1" x14ac:dyDescent="0.35">
      <c r="A5" s="13"/>
      <c r="B5" s="71"/>
      <c r="C5" s="74" t="s">
        <v>41</v>
      </c>
      <c r="D5" s="75">
        <v>3216.0047614812229</v>
      </c>
      <c r="E5" s="75">
        <v>5677.8518442149998</v>
      </c>
      <c r="F5" s="75">
        <v>5601.7789529860056</v>
      </c>
      <c r="G5" s="75">
        <v>5236.2456243014094</v>
      </c>
      <c r="H5" s="75">
        <v>5551</v>
      </c>
      <c r="I5" s="75">
        <v>5611.326196258965</v>
      </c>
      <c r="J5" s="75">
        <v>5728</v>
      </c>
      <c r="K5" s="75">
        <v>6305.3806164388006</v>
      </c>
      <c r="L5" s="75">
        <v>6270.2143137087023</v>
      </c>
      <c r="M5" s="75">
        <v>6945.9806209641511</v>
      </c>
      <c r="N5" s="75">
        <v>8745</v>
      </c>
      <c r="O5" s="75">
        <v>6745.5312063489309</v>
      </c>
      <c r="P5" s="75">
        <v>6173</v>
      </c>
      <c r="Q5" s="75">
        <v>5183</v>
      </c>
      <c r="R5" s="75">
        <v>5221</v>
      </c>
      <c r="S5" s="75">
        <v>5197.1603357142176</v>
      </c>
      <c r="T5" s="75">
        <v>5225</v>
      </c>
      <c r="U5" s="75">
        <v>5214</v>
      </c>
      <c r="V5" s="75">
        <v>5298</v>
      </c>
      <c r="W5" s="75">
        <v>5502</v>
      </c>
      <c r="X5" s="75">
        <v>5108</v>
      </c>
      <c r="Y5" s="75">
        <v>4832</v>
      </c>
      <c r="Z5" s="75">
        <v>3131</v>
      </c>
      <c r="AA5" s="75">
        <v>3265</v>
      </c>
      <c r="AB5" s="71"/>
      <c r="AC5" s="71"/>
      <c r="AD5" s="111"/>
    </row>
    <row r="6" spans="1:30" ht="15.6" x14ac:dyDescent="0.3">
      <c r="A6" s="13"/>
      <c r="B6" s="71"/>
      <c r="C6" s="76" t="s">
        <v>38</v>
      </c>
      <c r="D6" s="77">
        <v>2804.9478429032256</v>
      </c>
      <c r="E6" s="77">
        <v>5190.8567024999993</v>
      </c>
      <c r="F6" s="77">
        <v>5375.7994724999999</v>
      </c>
      <c r="G6" s="77">
        <v>5061.1040353725903</v>
      </c>
      <c r="H6" s="77">
        <v>5373</v>
      </c>
      <c r="I6" s="77">
        <v>5468.7600602589646</v>
      </c>
      <c r="J6" s="77">
        <v>5631</v>
      </c>
      <c r="K6" s="77">
        <v>6115.3912463879979</v>
      </c>
      <c r="L6" s="77">
        <v>6135.480670009506</v>
      </c>
      <c r="M6" s="77">
        <v>6821.3030452589664</v>
      </c>
      <c r="N6" s="77">
        <v>8676</v>
      </c>
      <c r="O6" s="77">
        <v>6702.8790735989305</v>
      </c>
      <c r="P6" s="77">
        <v>6154</v>
      </c>
      <c r="Q6" s="77">
        <v>5162</v>
      </c>
      <c r="R6" s="77">
        <v>5194</v>
      </c>
      <c r="S6" s="77">
        <v>5176.3995737142168</v>
      </c>
      <c r="T6" s="77">
        <v>5204</v>
      </c>
      <c r="U6" s="77">
        <v>5204</v>
      </c>
      <c r="V6" s="77">
        <v>5267</v>
      </c>
      <c r="W6" s="77">
        <v>5454</v>
      </c>
      <c r="X6" s="77">
        <v>5069</v>
      </c>
      <c r="Y6" s="77">
        <v>4787</v>
      </c>
      <c r="Z6" s="77">
        <v>2798</v>
      </c>
      <c r="AA6" s="77">
        <v>2974</v>
      </c>
      <c r="AB6" s="71"/>
      <c r="AC6" s="71"/>
      <c r="AD6" s="111"/>
    </row>
    <row r="7" spans="1:30" ht="15.6" x14ac:dyDescent="0.3">
      <c r="A7" s="13"/>
      <c r="B7" s="71"/>
      <c r="C7" s="78" t="s">
        <v>39</v>
      </c>
      <c r="D7" s="79">
        <v>448.70104282799684</v>
      </c>
      <c r="E7" s="79">
        <v>83.265914965000007</v>
      </c>
      <c r="F7" s="79">
        <v>78.71083999999999</v>
      </c>
      <c r="G7" s="79">
        <v>74.408050000000003</v>
      </c>
      <c r="H7" s="79">
        <v>86</v>
      </c>
      <c r="I7" s="79">
        <v>81.893059999999991</v>
      </c>
      <c r="J7" s="79">
        <v>78</v>
      </c>
      <c r="K7" s="79">
        <v>87.074590000000001</v>
      </c>
      <c r="L7" s="79">
        <v>73.21772</v>
      </c>
      <c r="M7" s="79">
        <v>86.001294298094138</v>
      </c>
      <c r="N7" s="79">
        <v>14</v>
      </c>
      <c r="O7" s="79" t="s">
        <v>25</v>
      </c>
      <c r="P7" s="79" t="s">
        <v>25</v>
      </c>
      <c r="Q7" s="79" t="s">
        <v>25</v>
      </c>
      <c r="R7" s="79" t="s">
        <v>25</v>
      </c>
      <c r="S7" s="79" t="s">
        <v>25</v>
      </c>
      <c r="T7" s="79" t="s">
        <v>25</v>
      </c>
      <c r="U7" s="79" t="s">
        <v>25</v>
      </c>
      <c r="V7" s="79" t="s">
        <v>25</v>
      </c>
      <c r="W7" s="79" t="s">
        <v>25</v>
      </c>
      <c r="X7" s="79" t="s">
        <v>25</v>
      </c>
      <c r="Y7" s="79" t="s">
        <v>25</v>
      </c>
      <c r="Z7" s="79" t="s">
        <v>25</v>
      </c>
      <c r="AA7" s="79" t="s">
        <v>25</v>
      </c>
      <c r="AB7" s="71"/>
      <c r="AC7" s="71"/>
      <c r="AD7" s="111"/>
    </row>
    <row r="8" spans="1:30" ht="16.2" thickBot="1" x14ac:dyDescent="0.35">
      <c r="A8" s="13"/>
      <c r="B8" s="71"/>
      <c r="C8" s="80" t="s">
        <v>40</v>
      </c>
      <c r="D8" s="81">
        <v>-37.64412424999999</v>
      </c>
      <c r="E8" s="81">
        <v>403.72922674999995</v>
      </c>
      <c r="F8" s="81">
        <v>147.26864048600606</v>
      </c>
      <c r="G8" s="81">
        <v>100.73353892881859</v>
      </c>
      <c r="H8" s="81">
        <v>92</v>
      </c>
      <c r="I8" s="81">
        <v>60.673076000000002</v>
      </c>
      <c r="J8" s="81">
        <v>19</v>
      </c>
      <c r="K8" s="81">
        <v>102.91478005080332</v>
      </c>
      <c r="L8" s="81">
        <v>61.515923699196691</v>
      </c>
      <c r="M8" s="81">
        <v>38.676281407090514</v>
      </c>
      <c r="N8" s="81">
        <v>55</v>
      </c>
      <c r="O8" s="81">
        <v>42.652132750000007</v>
      </c>
      <c r="P8" s="81">
        <v>19</v>
      </c>
      <c r="Q8" s="81">
        <v>21</v>
      </c>
      <c r="R8" s="81">
        <v>27</v>
      </c>
      <c r="S8" s="81">
        <v>20.760762000000003</v>
      </c>
      <c r="T8" s="81">
        <v>21</v>
      </c>
      <c r="U8" s="81">
        <v>10</v>
      </c>
      <c r="V8" s="81">
        <v>31</v>
      </c>
      <c r="W8" s="81">
        <v>48</v>
      </c>
      <c r="X8" s="81">
        <v>39</v>
      </c>
      <c r="Y8" s="81">
        <v>45</v>
      </c>
      <c r="Z8" s="81">
        <v>334</v>
      </c>
      <c r="AA8" s="81">
        <v>291</v>
      </c>
      <c r="AB8" s="71"/>
      <c r="AC8" s="71"/>
      <c r="AD8" s="111"/>
    </row>
    <row r="9" spans="1:30" ht="16.2" thickBot="1" x14ac:dyDescent="0.35">
      <c r="A9" s="13"/>
      <c r="B9" s="71"/>
      <c r="C9" s="74" t="s">
        <v>46</v>
      </c>
      <c r="D9" s="75">
        <v>-169.01987</v>
      </c>
      <c r="E9" s="75">
        <v>-572.35564188282217</v>
      </c>
      <c r="F9" s="75">
        <v>-792.4463300000001</v>
      </c>
      <c r="G9" s="75">
        <v>-784.78525000000002</v>
      </c>
      <c r="H9" s="75">
        <v>-571</v>
      </c>
      <c r="I9" s="75">
        <v>-632.68052</v>
      </c>
      <c r="J9" s="75">
        <v>-682</v>
      </c>
      <c r="K9" s="75">
        <v>-852.8544499999997</v>
      </c>
      <c r="L9" s="75">
        <v>-957.42037000000005</v>
      </c>
      <c r="M9" s="75">
        <v>-923.13821999999993</v>
      </c>
      <c r="N9" s="75">
        <v>-955</v>
      </c>
      <c r="O9" s="75">
        <v>-1215.673712293486</v>
      </c>
      <c r="P9" s="75">
        <v>-816</v>
      </c>
      <c r="Q9" s="75">
        <v>-805</v>
      </c>
      <c r="R9" s="75">
        <v>-849</v>
      </c>
      <c r="S9" s="75">
        <v>-827.38789999999995</v>
      </c>
      <c r="T9" s="75">
        <v>-824</v>
      </c>
      <c r="U9" s="75">
        <v>-821</v>
      </c>
      <c r="V9" s="75">
        <v>-886</v>
      </c>
      <c r="W9" s="75">
        <v>-990</v>
      </c>
      <c r="X9" s="75">
        <v>-923</v>
      </c>
      <c r="Y9" s="75">
        <v>-1066</v>
      </c>
      <c r="Z9" s="75">
        <v>-755</v>
      </c>
      <c r="AA9" s="75">
        <v>-1261</v>
      </c>
      <c r="AB9" s="71"/>
      <c r="AC9" s="71"/>
      <c r="AD9" s="111"/>
    </row>
    <row r="10" spans="1:30" ht="15.6" x14ac:dyDescent="0.3">
      <c r="A10" s="13"/>
      <c r="B10" s="71"/>
      <c r="C10" s="76" t="s">
        <v>44</v>
      </c>
      <c r="D10" s="77">
        <v>-166.84721999999999</v>
      </c>
      <c r="E10" s="77">
        <v>-390.56153124999997</v>
      </c>
      <c r="F10" s="77">
        <v>-381.59583000000003</v>
      </c>
      <c r="G10" s="77">
        <v>-351.17357000000004</v>
      </c>
      <c r="H10" s="77">
        <v>-389</v>
      </c>
      <c r="I10" s="77">
        <v>-373.57361000000003</v>
      </c>
      <c r="J10" s="77">
        <v>-363</v>
      </c>
      <c r="K10" s="77">
        <v>-410.07136999999977</v>
      </c>
      <c r="L10" s="77">
        <v>-340.36647999999997</v>
      </c>
      <c r="M10" s="77">
        <v>-376.35633999999993</v>
      </c>
      <c r="N10" s="77">
        <v>-394</v>
      </c>
      <c r="O10" s="77">
        <v>-418.67076229348629</v>
      </c>
      <c r="P10" s="77">
        <v>-266</v>
      </c>
      <c r="Q10" s="77">
        <v>-285</v>
      </c>
      <c r="R10" s="77">
        <v>-305</v>
      </c>
      <c r="S10" s="77">
        <v>-302.89529999999996</v>
      </c>
      <c r="T10" s="77">
        <v>-303</v>
      </c>
      <c r="U10" s="77">
        <v>-328</v>
      </c>
      <c r="V10" s="77">
        <v>-349</v>
      </c>
      <c r="W10" s="77">
        <v>-345</v>
      </c>
      <c r="X10" s="77">
        <v>-271</v>
      </c>
      <c r="Y10" s="77">
        <v>-289</v>
      </c>
      <c r="Z10" s="77">
        <v>-289</v>
      </c>
      <c r="AA10" s="77">
        <v>-325</v>
      </c>
      <c r="AB10" s="71"/>
      <c r="AC10" s="71"/>
      <c r="AD10" s="111"/>
    </row>
    <row r="11" spans="1:30" ht="16.2" thickBot="1" x14ac:dyDescent="0.35">
      <c r="A11" s="13"/>
      <c r="B11" s="71"/>
      <c r="C11" s="80" t="s">
        <v>45</v>
      </c>
      <c r="D11" s="81">
        <v>-2.17265</v>
      </c>
      <c r="E11" s="81">
        <v>-181.79411063282214</v>
      </c>
      <c r="F11" s="81">
        <v>-410.85050000000001</v>
      </c>
      <c r="G11" s="81">
        <v>-433.61167999999998</v>
      </c>
      <c r="H11" s="81">
        <v>-182</v>
      </c>
      <c r="I11" s="81">
        <v>-259.10690999999997</v>
      </c>
      <c r="J11" s="81">
        <v>-319</v>
      </c>
      <c r="K11" s="81">
        <v>-442.78308000000004</v>
      </c>
      <c r="L11" s="81">
        <v>-617.05389000000002</v>
      </c>
      <c r="M11" s="81">
        <v>-546.78188</v>
      </c>
      <c r="N11" s="81">
        <v>-561</v>
      </c>
      <c r="O11" s="81">
        <v>-797.00294999999994</v>
      </c>
      <c r="P11" s="81">
        <v>-550</v>
      </c>
      <c r="Q11" s="81">
        <v>-521</v>
      </c>
      <c r="R11" s="81">
        <v>-544</v>
      </c>
      <c r="S11" s="81">
        <v>-524.49259999999992</v>
      </c>
      <c r="T11" s="81">
        <v>-521</v>
      </c>
      <c r="U11" s="81">
        <v>-492</v>
      </c>
      <c r="V11" s="81">
        <v>-537</v>
      </c>
      <c r="W11" s="81">
        <v>-644</v>
      </c>
      <c r="X11" s="81">
        <v>-652</v>
      </c>
      <c r="Y11" s="81">
        <v>-777</v>
      </c>
      <c r="Z11" s="81">
        <v>-465</v>
      </c>
      <c r="AA11" s="81">
        <v>-936</v>
      </c>
      <c r="AB11" s="71"/>
      <c r="AC11" s="71"/>
      <c r="AD11" s="111"/>
    </row>
    <row r="12" spans="1:30" ht="16.2" thickBot="1" x14ac:dyDescent="0.35">
      <c r="A12" s="13"/>
      <c r="B12" s="71"/>
      <c r="C12" s="82" t="s">
        <v>42</v>
      </c>
      <c r="D12" s="83">
        <v>3046.9848914812228</v>
      </c>
      <c r="E12" s="83">
        <v>5105.4962023321777</v>
      </c>
      <c r="F12" s="83">
        <v>4809.3326229860058</v>
      </c>
      <c r="G12" s="83">
        <v>4451.4603743014095</v>
      </c>
      <c r="H12" s="83">
        <v>4980</v>
      </c>
      <c r="I12" s="83">
        <v>4978.6456762589642</v>
      </c>
      <c r="J12" s="83">
        <v>5046</v>
      </c>
      <c r="K12" s="83">
        <v>5452.5261664388008</v>
      </c>
      <c r="L12" s="83">
        <v>5312.7939437087016</v>
      </c>
      <c r="M12" s="83">
        <v>6022.8424009641512</v>
      </c>
      <c r="N12" s="83">
        <v>7790</v>
      </c>
      <c r="O12" s="83">
        <v>5529.8574940554445</v>
      </c>
      <c r="P12" s="83">
        <v>5357</v>
      </c>
      <c r="Q12" s="83">
        <v>4377</v>
      </c>
      <c r="R12" s="83">
        <v>4372</v>
      </c>
      <c r="S12" s="83">
        <v>4369.772435714217</v>
      </c>
      <c r="T12" s="83">
        <v>4400</v>
      </c>
      <c r="U12" s="83">
        <v>4393</v>
      </c>
      <c r="V12" s="83">
        <v>4412</v>
      </c>
      <c r="W12" s="83">
        <v>4512</v>
      </c>
      <c r="X12" s="83">
        <v>4185</v>
      </c>
      <c r="Y12" s="83">
        <v>3766</v>
      </c>
      <c r="Z12" s="83">
        <v>2377</v>
      </c>
      <c r="AA12" s="83">
        <v>2004</v>
      </c>
      <c r="AB12" s="71"/>
      <c r="AC12" s="71"/>
      <c r="AD12" s="111"/>
    </row>
    <row r="13" spans="1:30" ht="15.6" x14ac:dyDescent="0.3">
      <c r="A13" s="13"/>
      <c r="B13" s="71"/>
      <c r="C13" s="76" t="s">
        <v>43</v>
      </c>
      <c r="D13" s="77">
        <v>2133.5563199999997</v>
      </c>
      <c r="E13" s="77">
        <v>5023.2592500000001</v>
      </c>
      <c r="F13" s="77">
        <v>5023.2592500000001</v>
      </c>
      <c r="G13" s="77">
        <v>5023.2592500000001</v>
      </c>
      <c r="H13" s="77">
        <v>5023</v>
      </c>
      <c r="I13" s="77">
        <v>5023.2592500000001</v>
      </c>
      <c r="J13" s="77">
        <v>5023</v>
      </c>
      <c r="K13" s="77">
        <v>5253.2603999999992</v>
      </c>
      <c r="L13" s="77">
        <v>5253.2603999999992</v>
      </c>
      <c r="M13" s="77">
        <v>5253.2603999999992</v>
      </c>
      <c r="N13" s="77">
        <v>5253</v>
      </c>
      <c r="O13" s="77">
        <v>5253.2603999999992</v>
      </c>
      <c r="P13" s="77">
        <v>4203</v>
      </c>
      <c r="Q13" s="77">
        <v>4203</v>
      </c>
      <c r="R13" s="77">
        <v>4203</v>
      </c>
      <c r="S13" s="77">
        <v>4202.6083200000003</v>
      </c>
      <c r="T13" s="77">
        <v>4203</v>
      </c>
      <c r="U13" s="77">
        <v>4203</v>
      </c>
      <c r="V13" s="77">
        <v>4203</v>
      </c>
      <c r="W13" s="77">
        <v>4203</v>
      </c>
      <c r="X13" s="77">
        <v>4203</v>
      </c>
      <c r="Y13" s="77">
        <v>4203</v>
      </c>
      <c r="Z13" s="77">
        <v>4203</v>
      </c>
      <c r="AA13" s="77">
        <v>4203</v>
      </c>
      <c r="AB13" s="71"/>
      <c r="AC13" s="71"/>
      <c r="AD13" s="111"/>
    </row>
    <row r="14" spans="1:30" ht="16.2" thickBot="1" x14ac:dyDescent="0.35">
      <c r="A14" s="13"/>
      <c r="B14" s="71"/>
      <c r="C14" s="80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71"/>
      <c r="AC14" s="71"/>
      <c r="AD14" s="111"/>
    </row>
    <row r="15" spans="1:30" ht="16.2" thickBot="1" x14ac:dyDescent="0.35">
      <c r="A15" s="13"/>
      <c r="B15" s="71"/>
      <c r="C15" s="74" t="s">
        <v>34</v>
      </c>
      <c r="D15" s="85">
        <f>D12/D18*1000</f>
        <v>0.17137498717528429</v>
      </c>
      <c r="E15" s="85">
        <f t="shared" ref="E15:O15" si="0">E12/E18*1000</f>
        <v>0.1524556850912735</v>
      </c>
      <c r="F15" s="85">
        <f t="shared" si="0"/>
        <v>0.14361191759073572</v>
      </c>
      <c r="G15" s="85">
        <f t="shared" si="0"/>
        <v>0.1329254619190143</v>
      </c>
      <c r="H15" s="85">
        <f t="shared" si="0"/>
        <v>0.14870823161277211</v>
      </c>
      <c r="I15" s="85">
        <f t="shared" si="0"/>
        <v>0.14866779002872382</v>
      </c>
      <c r="J15" s="85">
        <f t="shared" si="0"/>
        <v>0.14408194956412212</v>
      </c>
      <c r="K15" s="85">
        <f t="shared" si="0"/>
        <v>0.15568977410025595</v>
      </c>
      <c r="L15" s="85">
        <f t="shared" si="0"/>
        <v>0.15169990270352965</v>
      </c>
      <c r="M15" s="85">
        <f t="shared" si="0"/>
        <v>0.17197441043368472</v>
      </c>
      <c r="N15" s="85">
        <f t="shared" si="0"/>
        <v>0.22243329114239224</v>
      </c>
      <c r="O15" s="85">
        <f t="shared" si="0"/>
        <v>0.15789786931337282</v>
      </c>
      <c r="P15" s="85">
        <f>P12/P18*1000</f>
        <v>0.15296214899227153</v>
      </c>
      <c r="Q15" s="85">
        <f t="shared" ref="Q15:AA15" si="1">Q12/Q18*1000</f>
        <v>0.1249795270000322</v>
      </c>
      <c r="R15" s="85">
        <f t="shared" si="1"/>
        <v>0.12483675852047996</v>
      </c>
      <c r="S15" s="85">
        <f t="shared" si="1"/>
        <v>0.12477315332724276</v>
      </c>
      <c r="T15" s="85">
        <f t="shared" si="1"/>
        <v>0.12563626200597253</v>
      </c>
      <c r="U15" s="85">
        <f t="shared" si="1"/>
        <v>0.12543638613459937</v>
      </c>
      <c r="V15" s="85">
        <f t="shared" si="1"/>
        <v>0.1259789063568979</v>
      </c>
      <c r="W15" s="85">
        <v>0.12883427594794272</v>
      </c>
      <c r="X15" s="85">
        <f t="shared" si="1"/>
        <v>0.11949721738522613</v>
      </c>
      <c r="Y15" s="85">
        <f t="shared" si="1"/>
        <v>0.1075332187987483</v>
      </c>
      <c r="Z15" s="85">
        <f>Z12/Z18*1000</f>
        <v>6.7872135179135609E-2</v>
      </c>
      <c r="AA15" s="85">
        <f t="shared" si="1"/>
        <v>5.72216066045384E-2</v>
      </c>
      <c r="AB15" s="71"/>
      <c r="AC15" s="71"/>
      <c r="AD15" s="111"/>
    </row>
    <row r="16" spans="1:30" ht="15.6" x14ac:dyDescent="0.3">
      <c r="A16" s="13"/>
      <c r="B16" s="71"/>
      <c r="C16" s="86" t="s">
        <v>37</v>
      </c>
      <c r="D16" s="87">
        <f>D13/D18*1000</f>
        <v>0.11999999999999998</v>
      </c>
      <c r="E16" s="87">
        <f>E13/E18*1000</f>
        <v>0.15000000000000002</v>
      </c>
      <c r="F16" s="87">
        <v>0.15</v>
      </c>
      <c r="G16" s="87">
        <v>0.15</v>
      </c>
      <c r="H16" s="87">
        <v>0.15</v>
      </c>
      <c r="I16" s="87">
        <v>0.15</v>
      </c>
      <c r="J16" s="87">
        <v>0.15</v>
      </c>
      <c r="K16" s="87">
        <v>0.15</v>
      </c>
      <c r="L16" s="87">
        <v>0.15</v>
      </c>
      <c r="M16" s="87">
        <v>0.15</v>
      </c>
      <c r="N16" s="87">
        <v>0.15</v>
      </c>
      <c r="O16" s="87">
        <v>0.15</v>
      </c>
      <c r="P16" s="87">
        <v>0.12</v>
      </c>
      <c r="Q16" s="87">
        <v>0.12</v>
      </c>
      <c r="R16" s="87">
        <v>0.12</v>
      </c>
      <c r="S16" s="87">
        <v>0.12</v>
      </c>
      <c r="T16" s="87">
        <v>0.12</v>
      </c>
      <c r="U16" s="87">
        <v>0.12</v>
      </c>
      <c r="V16" s="87">
        <v>0.12</v>
      </c>
      <c r="W16" s="87">
        <v>0.12</v>
      </c>
      <c r="X16" s="87">
        <v>0.12</v>
      </c>
      <c r="Y16" s="87">
        <v>0.12</v>
      </c>
      <c r="Z16" s="87">
        <v>0.12</v>
      </c>
      <c r="AA16" s="87">
        <v>0.12</v>
      </c>
      <c r="AB16" s="71"/>
      <c r="AC16" s="71"/>
      <c r="AD16" s="111"/>
    </row>
    <row r="17" spans="1:30" ht="15.6" x14ac:dyDescent="0.3">
      <c r="A17" s="13"/>
      <c r="B17" s="71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71"/>
      <c r="AC17" s="71"/>
      <c r="AD17" s="111"/>
    </row>
    <row r="18" spans="1:30" ht="15.6" x14ac:dyDescent="0.3">
      <c r="A18" s="13"/>
      <c r="B18" s="71"/>
      <c r="C18" s="90" t="s">
        <v>35</v>
      </c>
      <c r="D18" s="135">
        <v>17779636</v>
      </c>
      <c r="E18" s="135">
        <v>33488395</v>
      </c>
      <c r="F18" s="135">
        <v>33488395</v>
      </c>
      <c r="G18" s="135">
        <v>33488395</v>
      </c>
      <c r="H18" s="135">
        <v>33488395</v>
      </c>
      <c r="I18" s="135">
        <v>33488395</v>
      </c>
      <c r="J18" s="91">
        <v>35021736</v>
      </c>
      <c r="K18" s="91">
        <v>35021736</v>
      </c>
      <c r="L18" s="91">
        <v>35021736</v>
      </c>
      <c r="M18" s="91">
        <v>35021736</v>
      </c>
      <c r="N18" s="91">
        <v>35021736</v>
      </c>
      <c r="O18" s="91">
        <v>35021736</v>
      </c>
      <c r="P18" s="91">
        <v>35021736</v>
      </c>
      <c r="Q18" s="91">
        <v>35021736</v>
      </c>
      <c r="R18" s="91">
        <v>35021736</v>
      </c>
      <c r="S18" s="91">
        <v>35021736</v>
      </c>
      <c r="T18" s="91">
        <v>35021736</v>
      </c>
      <c r="U18" s="91">
        <v>35021736</v>
      </c>
      <c r="V18" s="91">
        <v>35021736</v>
      </c>
      <c r="W18" s="91">
        <v>35021736</v>
      </c>
      <c r="X18" s="91">
        <v>35021736</v>
      </c>
      <c r="Y18" s="91">
        <v>35021736</v>
      </c>
      <c r="Z18" s="91">
        <v>35021736</v>
      </c>
      <c r="AA18" s="91">
        <v>35021736</v>
      </c>
      <c r="AB18" s="71"/>
      <c r="AC18" s="71"/>
      <c r="AD18" s="111"/>
    </row>
    <row r="19" spans="1:30" ht="15.6" x14ac:dyDescent="0.3">
      <c r="A19" s="13"/>
      <c r="B19" s="71"/>
      <c r="C19" s="88"/>
      <c r="D19" s="92"/>
      <c r="E19" s="92"/>
      <c r="F19" s="92"/>
      <c r="G19" s="93"/>
      <c r="H19" s="93"/>
      <c r="I19" s="93"/>
      <c r="J19" s="93"/>
      <c r="K19" s="93"/>
      <c r="L19" s="93"/>
      <c r="M19" s="93"/>
      <c r="N19" s="93"/>
      <c r="O19" s="93"/>
      <c r="P19" s="92"/>
      <c r="Q19" s="92"/>
      <c r="R19" s="92"/>
      <c r="S19" s="93"/>
      <c r="T19" s="93"/>
      <c r="U19" s="93"/>
      <c r="V19" s="93"/>
      <c r="W19" s="93"/>
      <c r="X19" s="93"/>
      <c r="Y19" s="93"/>
      <c r="Z19" s="93"/>
      <c r="AA19" s="93"/>
      <c r="AB19" s="71"/>
      <c r="AC19" s="71"/>
      <c r="AD19" s="111"/>
    </row>
    <row r="20" spans="1:30" ht="15.6" x14ac:dyDescent="0.3">
      <c r="A20" s="65"/>
      <c r="B20" s="132"/>
      <c r="C20" s="132"/>
      <c r="D20" s="133"/>
      <c r="E20" s="133"/>
      <c r="F20" s="133"/>
      <c r="G20" s="134"/>
      <c r="H20" s="134"/>
      <c r="I20" s="134"/>
      <c r="J20" s="134"/>
      <c r="K20" s="134"/>
      <c r="L20" s="134"/>
      <c r="M20" s="134"/>
      <c r="N20" s="134"/>
      <c r="O20" s="134"/>
      <c r="P20" s="133"/>
      <c r="Q20" s="133"/>
      <c r="R20" s="133"/>
      <c r="S20" s="134"/>
      <c r="T20" s="134"/>
      <c r="U20" s="134"/>
      <c r="V20" s="134"/>
      <c r="W20" s="134"/>
      <c r="X20" s="134"/>
      <c r="Y20" s="134"/>
      <c r="Z20" s="134"/>
      <c r="AA20" s="134"/>
      <c r="AB20" s="132"/>
      <c r="AC20" s="132"/>
      <c r="AD20" s="121"/>
    </row>
    <row r="21" spans="1:30" ht="15.6" x14ac:dyDescent="0.3">
      <c r="A21" s="13"/>
      <c r="B21" s="71"/>
      <c r="C21" s="71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1"/>
      <c r="AC21" s="71"/>
    </row>
    <row r="22" spans="1:30" ht="15.6" x14ac:dyDescent="0.3">
      <c r="A22" s="13"/>
      <c r="B22" s="71"/>
      <c r="C22" s="71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1"/>
      <c r="AC22" s="71"/>
    </row>
    <row r="23" spans="1:30" ht="15.6" x14ac:dyDescent="0.3">
      <c r="A23" s="13"/>
      <c r="B23" s="71"/>
      <c r="C23" s="71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1"/>
      <c r="AC23" s="7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6F9F-F33D-4411-AEBF-43550B048946}">
  <sheetPr>
    <tabColor rgb="FF002060"/>
  </sheetPr>
  <dimension ref="A1:L30"/>
  <sheetViews>
    <sheetView showGridLines="0" topLeftCell="A14" workbookViewId="0">
      <selection activeCell="D33" sqref="D33"/>
    </sheetView>
  </sheetViews>
  <sheetFormatPr defaultRowHeight="14.4" x14ac:dyDescent="0.3"/>
  <cols>
    <col min="2" max="2" width="9.5546875" customWidth="1"/>
    <col min="3" max="3" width="17.44140625" customWidth="1"/>
    <col min="4" max="4" width="19.109375" customWidth="1"/>
    <col min="5" max="5" width="19" customWidth="1"/>
    <col min="6" max="6" width="11.109375" customWidth="1"/>
    <col min="7" max="7" width="14.6640625" customWidth="1"/>
    <col min="8" max="8" width="14.33203125" customWidth="1"/>
    <col min="9" max="9" width="12.33203125" customWidth="1"/>
  </cols>
  <sheetData>
    <row r="1" spans="2:12" x14ac:dyDescent="0.3">
      <c r="L1" s="122"/>
    </row>
    <row r="2" spans="2:12" x14ac:dyDescent="0.3">
      <c r="L2" s="122"/>
    </row>
    <row r="3" spans="2:12" x14ac:dyDescent="0.3">
      <c r="L3" s="122"/>
    </row>
    <row r="4" spans="2:12" ht="41.4" x14ac:dyDescent="0.3">
      <c r="B4" s="69" t="s">
        <v>28</v>
      </c>
      <c r="C4" s="69" t="s">
        <v>29</v>
      </c>
      <c r="D4" s="69" t="s">
        <v>30</v>
      </c>
      <c r="E4" s="69" t="s">
        <v>31</v>
      </c>
      <c r="F4" s="69" t="str">
        <f>"Dividendos "&amp;" (% ao mês)"</f>
        <v>Dividendos  (% ao mês)</v>
      </c>
      <c r="G4" s="69" t="str">
        <f>"Ganho Patrimonial "
&amp;" (% ao mês)"</f>
        <v>Ganho Patrimonial  (% ao mês)</v>
      </c>
      <c r="H4" s="69" t="s">
        <v>32</v>
      </c>
      <c r="I4" s="69" t="str">
        <f>"Retorno Total"&amp;" (% ao ano)"</f>
        <v>Retorno Total (% ao ano)</v>
      </c>
      <c r="L4" s="122"/>
    </row>
    <row r="5" spans="2:12" x14ac:dyDescent="0.3">
      <c r="B5" s="66">
        <v>45357</v>
      </c>
      <c r="C5" s="67">
        <v>17779636</v>
      </c>
      <c r="D5" s="67">
        <v>171044261.05981919</v>
      </c>
      <c r="E5" s="67">
        <v>2133556.3199999998</v>
      </c>
      <c r="F5" s="68">
        <v>1.2493779139840028E-2</v>
      </c>
      <c r="G5" s="68">
        <v>1.609004077530729E-3</v>
      </c>
      <c r="H5" s="68">
        <v>1.4102783217370757E-2</v>
      </c>
      <c r="I5" s="68">
        <v>0.23071170197776025</v>
      </c>
      <c r="L5" s="122"/>
    </row>
    <row r="6" spans="2:12" x14ac:dyDescent="0.3">
      <c r="B6" s="66">
        <v>45383</v>
      </c>
      <c r="C6" s="67">
        <v>33488395</v>
      </c>
      <c r="D6" s="67">
        <v>322495617.66000003</v>
      </c>
      <c r="E6" s="67">
        <v>5023259.25</v>
      </c>
      <c r="F6" s="68">
        <v>1.5572425751555456E-2</v>
      </c>
      <c r="G6" s="68">
        <v>1.0225068101972212E-3</v>
      </c>
      <c r="H6" s="68">
        <v>1.6594932561752679E-2</v>
      </c>
      <c r="I6" s="68">
        <v>0.21754663792819207</v>
      </c>
      <c r="L6" s="122"/>
    </row>
    <row r="7" spans="2:12" x14ac:dyDescent="0.3">
      <c r="B7" s="66">
        <v>45435</v>
      </c>
      <c r="C7" s="67">
        <v>33488395</v>
      </c>
      <c r="D7" s="67">
        <v>323203770.824633</v>
      </c>
      <c r="E7" s="67">
        <v>5023259.25</v>
      </c>
      <c r="F7" s="68">
        <v>1.5576209334093682E-2</v>
      </c>
      <c r="G7" s="68">
        <v>2.1958536049924149E-3</v>
      </c>
      <c r="H7" s="68">
        <v>1.7772062939086099E-2</v>
      </c>
      <c r="I7" s="68">
        <v>0.22376450235350398</v>
      </c>
      <c r="L7" s="122"/>
    </row>
    <row r="8" spans="2:12" x14ac:dyDescent="0.3">
      <c r="B8" s="66">
        <v>45461</v>
      </c>
      <c r="C8" s="67">
        <v>33488395</v>
      </c>
      <c r="D8" s="67">
        <v>324007965.94000012</v>
      </c>
      <c r="E8" s="67">
        <v>5023259.25</v>
      </c>
      <c r="F8" s="68">
        <v>1.5542081199063635E-2</v>
      </c>
      <c r="G8" s="68">
        <v>2.4881984307152383E-3</v>
      </c>
      <c r="H8" s="68">
        <v>1.8030279629778871E-2</v>
      </c>
      <c r="I8" s="68">
        <v>0.23089095300215345</v>
      </c>
      <c r="L8" s="122"/>
    </row>
    <row r="9" spans="2:12" x14ac:dyDescent="0.3">
      <c r="B9" s="66">
        <v>45487</v>
      </c>
      <c r="C9" s="67">
        <v>33488395</v>
      </c>
      <c r="D9" s="67">
        <v>325085099.08000004</v>
      </c>
      <c r="E9" s="67">
        <v>5023259.25</v>
      </c>
      <c r="F9" s="68">
        <v>1.5503505401253649E-2</v>
      </c>
      <c r="G9" s="68">
        <v>3.3244032654413669E-3</v>
      </c>
      <c r="H9" s="68">
        <v>1.8827908666695016E-2</v>
      </c>
      <c r="I9" s="68">
        <v>0.22996562446253943</v>
      </c>
      <c r="L9" s="122"/>
    </row>
    <row r="10" spans="2:12" x14ac:dyDescent="0.3">
      <c r="B10" s="66">
        <v>45513</v>
      </c>
      <c r="C10" s="67">
        <v>33488395</v>
      </c>
      <c r="D10" s="67">
        <v>326241902.36000001</v>
      </c>
      <c r="E10" s="67">
        <v>5023259.25</v>
      </c>
      <c r="F10" s="68">
        <v>1.5452136268982997E-2</v>
      </c>
      <c r="G10" s="68">
        <v>3.558462947928831E-3</v>
      </c>
      <c r="H10" s="68">
        <v>1.9010599216911828E-2</v>
      </c>
      <c r="I10" s="68">
        <v>0.23185636624484829</v>
      </c>
      <c r="L10" s="122"/>
    </row>
    <row r="11" spans="2:12" x14ac:dyDescent="0.3">
      <c r="B11" s="66">
        <v>45539</v>
      </c>
      <c r="C11" s="67">
        <v>35021736</v>
      </c>
      <c r="D11" s="67">
        <v>341922561</v>
      </c>
      <c r="E11" s="67">
        <v>5023259</v>
      </c>
      <c r="F11" s="68">
        <v>1.54E-2</v>
      </c>
      <c r="G11" s="68">
        <v>2.3999999999999998E-3</v>
      </c>
      <c r="H11" s="68">
        <v>1.78E-2</v>
      </c>
      <c r="I11" s="68">
        <v>0.23250000000000001</v>
      </c>
      <c r="L11" s="122"/>
    </row>
    <row r="12" spans="2:12" x14ac:dyDescent="0.3">
      <c r="B12" s="66">
        <v>45591</v>
      </c>
      <c r="C12" s="67">
        <v>35021736</v>
      </c>
      <c r="D12" s="67">
        <v>342639869.08999997</v>
      </c>
      <c r="E12" s="67">
        <v>5253260.3999999994</v>
      </c>
      <c r="F12" s="68">
        <v>1.5363889357856755E-2</v>
      </c>
      <c r="G12" s="68">
        <v>2.0978663630082384E-3</v>
      </c>
      <c r="H12" s="68">
        <v>1.7461755720864995E-2</v>
      </c>
      <c r="I12" s="68">
        <v>0.22923272892254221</v>
      </c>
      <c r="L12" s="122"/>
    </row>
    <row r="13" spans="2:12" x14ac:dyDescent="0.3">
      <c r="B13" s="66">
        <v>45617</v>
      </c>
      <c r="C13" s="67">
        <v>35021736</v>
      </c>
      <c r="D13" s="67">
        <v>342844575</v>
      </c>
      <c r="E13" s="67">
        <v>5253260</v>
      </c>
      <c r="F13" s="68">
        <v>1.5299999999999999E-2</v>
      </c>
      <c r="G13" s="68">
        <v>5.9999999999999995E-4</v>
      </c>
      <c r="H13" s="68">
        <v>1.5900000000000001E-2</v>
      </c>
      <c r="I13" s="68">
        <v>0.2296</v>
      </c>
      <c r="L13" s="122"/>
    </row>
    <row r="14" spans="2:12" x14ac:dyDescent="0.3">
      <c r="B14" s="66">
        <v>45643</v>
      </c>
      <c r="C14" s="67">
        <v>35021736</v>
      </c>
      <c r="D14" s="67">
        <v>368646850.61000001</v>
      </c>
      <c r="E14" s="67">
        <v>5253260.3999999994</v>
      </c>
      <c r="F14" s="68">
        <v>1.5322571178725569E-2</v>
      </c>
      <c r="G14" s="68">
        <v>7.5259396675774415E-2</v>
      </c>
      <c r="H14" s="68">
        <v>9.0581967854499984E-2</v>
      </c>
      <c r="I14" s="68">
        <v>0.33709102946760972</v>
      </c>
      <c r="L14" s="122"/>
    </row>
    <row r="15" spans="2:12" x14ac:dyDescent="0.3">
      <c r="B15" s="66">
        <v>45669</v>
      </c>
      <c r="C15" s="67">
        <v>35021736</v>
      </c>
      <c r="D15" s="67">
        <v>367187154</v>
      </c>
      <c r="E15" s="67">
        <v>5253260</v>
      </c>
      <c r="F15" s="68">
        <v>1.43E-2</v>
      </c>
      <c r="G15" s="68">
        <v>-4.0000000000000001E-3</v>
      </c>
      <c r="H15" s="68">
        <v>1.03E-2</v>
      </c>
      <c r="I15" s="68">
        <v>0.31519999999999998</v>
      </c>
      <c r="L15" s="122"/>
    </row>
    <row r="16" spans="2:12" x14ac:dyDescent="0.3">
      <c r="B16" s="66">
        <v>45695</v>
      </c>
      <c r="C16" s="67">
        <v>35021736</v>
      </c>
      <c r="D16" s="67">
        <v>368762710.10999995</v>
      </c>
      <c r="E16" s="67">
        <v>5253260.3999999994</v>
      </c>
      <c r="F16" s="68">
        <v>1.4306765215517724E-2</v>
      </c>
      <c r="G16" s="68">
        <v>4.2908807227211021E-3</v>
      </c>
      <c r="H16" s="68">
        <v>1.8597645938238826E-2</v>
      </c>
      <c r="I16" s="68">
        <v>0.31083766654581635</v>
      </c>
      <c r="L16" s="122"/>
    </row>
    <row r="17" spans="1:12" x14ac:dyDescent="0.3">
      <c r="B17" s="66">
        <v>45717</v>
      </c>
      <c r="C17" s="67">
        <v>35021736</v>
      </c>
      <c r="D17" s="67">
        <v>368798857</v>
      </c>
      <c r="E17" s="67">
        <v>4202608</v>
      </c>
      <c r="F17" s="68">
        <v>1.14E-2</v>
      </c>
      <c r="G17" s="68">
        <v>1E-4</v>
      </c>
      <c r="H17" s="68">
        <v>1.15E-2</v>
      </c>
      <c r="I17" s="68">
        <v>0.2999</v>
      </c>
      <c r="L17" s="122"/>
    </row>
    <row r="18" spans="1:12" x14ac:dyDescent="0.3">
      <c r="B18" s="66">
        <v>45748</v>
      </c>
      <c r="C18" s="67">
        <v>35021736</v>
      </c>
      <c r="D18" s="67">
        <v>368710875</v>
      </c>
      <c r="E18" s="67">
        <v>4202608</v>
      </c>
      <c r="F18" s="68">
        <v>1.14E-2</v>
      </c>
      <c r="G18" s="68">
        <v>-2.0000000000000001E-4</v>
      </c>
      <c r="H18" s="68">
        <v>1.12E-2</v>
      </c>
      <c r="I18" s="68">
        <v>0.28899999999999998</v>
      </c>
      <c r="L18" s="122"/>
    </row>
    <row r="19" spans="1:12" x14ac:dyDescent="0.3">
      <c r="B19" s="66">
        <v>45778</v>
      </c>
      <c r="C19" s="67">
        <v>35021736</v>
      </c>
      <c r="D19" s="67">
        <v>370357541</v>
      </c>
      <c r="E19" s="67">
        <v>4202608</v>
      </c>
      <c r="F19" s="68">
        <v>1.14E-2</v>
      </c>
      <c r="G19" s="68">
        <v>4.4999999999999997E-3</v>
      </c>
      <c r="H19" s="68">
        <v>1.5900000000000001E-2</v>
      </c>
      <c r="I19" s="68">
        <v>0.2833</v>
      </c>
      <c r="L19" s="122"/>
    </row>
    <row r="20" spans="1:12" x14ac:dyDescent="0.3">
      <c r="B20" s="66">
        <v>45809</v>
      </c>
      <c r="C20" s="67">
        <v>35021736</v>
      </c>
      <c r="D20" s="67">
        <v>369985508</v>
      </c>
      <c r="E20" s="67">
        <v>4202608</v>
      </c>
      <c r="F20" s="68">
        <v>1.1299999999999999E-2</v>
      </c>
      <c r="G20" s="68">
        <v>-1E-3</v>
      </c>
      <c r="H20" s="68">
        <v>1.03E-2</v>
      </c>
      <c r="I20" s="68">
        <v>0.27410000000000001</v>
      </c>
      <c r="L20" s="122"/>
    </row>
    <row r="21" spans="1:12" x14ac:dyDescent="0.3">
      <c r="B21" s="66">
        <v>45839</v>
      </c>
      <c r="C21" s="67">
        <v>35021736</v>
      </c>
      <c r="D21" s="67">
        <v>370669388</v>
      </c>
      <c r="E21" s="67">
        <v>4202608</v>
      </c>
      <c r="F21" s="68">
        <v>1.14E-2</v>
      </c>
      <c r="G21" s="68">
        <v>1.8E-3</v>
      </c>
      <c r="H21" s="68">
        <v>1.32E-2</v>
      </c>
      <c r="I21" s="68">
        <v>0.26590000000000003</v>
      </c>
      <c r="L21" s="122"/>
    </row>
    <row r="22" spans="1:12" x14ac:dyDescent="0.3">
      <c r="B22" s="66">
        <v>45870</v>
      </c>
      <c r="C22" s="67">
        <v>35021736</v>
      </c>
      <c r="D22" s="67">
        <v>371397540</v>
      </c>
      <c r="E22" s="67">
        <v>4202608</v>
      </c>
      <c r="F22" s="68">
        <v>1.1299999999999999E-2</v>
      </c>
      <c r="G22" s="68">
        <v>2E-3</v>
      </c>
      <c r="H22" s="68">
        <v>1.3299999999999999E-2</v>
      </c>
      <c r="I22" s="68">
        <v>0.25890000000000002</v>
      </c>
      <c r="L22" s="122"/>
    </row>
    <row r="23" spans="1:12" x14ac:dyDescent="0.3">
      <c r="B23" s="66">
        <v>45901</v>
      </c>
      <c r="C23" s="67">
        <v>35021736</v>
      </c>
      <c r="D23" s="67">
        <v>372284930</v>
      </c>
      <c r="E23" s="67">
        <v>4202608</v>
      </c>
      <c r="F23" s="68">
        <v>1.1299999999999999E-2</v>
      </c>
      <c r="G23" s="68">
        <v>2.3999999999999998E-3</v>
      </c>
      <c r="H23" s="68">
        <v>1.37E-2</v>
      </c>
      <c r="I23" s="68">
        <v>0.25519999999999998</v>
      </c>
      <c r="L23" s="122"/>
    </row>
    <row r="24" spans="1:12" x14ac:dyDescent="0.3">
      <c r="B24" s="66">
        <v>45931</v>
      </c>
      <c r="C24" s="67">
        <v>35021736</v>
      </c>
      <c r="D24" s="67">
        <v>373557837</v>
      </c>
      <c r="E24" s="67">
        <v>4202608</v>
      </c>
      <c r="F24" s="68">
        <v>1.1299999999999999E-2</v>
      </c>
      <c r="G24" s="68">
        <v>3.3999999999999998E-3</v>
      </c>
      <c r="H24" s="68">
        <v>1.47E-2</v>
      </c>
      <c r="I24" s="68">
        <v>0.25059999999999999</v>
      </c>
      <c r="L24" s="122"/>
    </row>
    <row r="25" spans="1:12" x14ac:dyDescent="0.3">
      <c r="B25" s="66">
        <v>45962</v>
      </c>
      <c r="C25" s="67">
        <v>35021736</v>
      </c>
      <c r="D25" s="67">
        <v>374226071</v>
      </c>
      <c r="E25" s="67">
        <v>4202608</v>
      </c>
      <c r="F25" s="68">
        <v>1.1299999999999999E-2</v>
      </c>
      <c r="G25" s="68">
        <v>1.8E-3</v>
      </c>
      <c r="H25" s="68">
        <v>1.2999999999999999E-2</v>
      </c>
      <c r="I25" s="68">
        <v>0.24779999999999999</v>
      </c>
      <c r="L25" s="122"/>
    </row>
    <row r="26" spans="1:12" x14ac:dyDescent="0.3">
      <c r="B26" s="66">
        <v>45992</v>
      </c>
      <c r="C26" s="67">
        <v>35021736</v>
      </c>
      <c r="D26" s="67">
        <v>304570468</v>
      </c>
      <c r="E26" s="67">
        <v>4202608</v>
      </c>
      <c r="F26" s="68">
        <v>1.12E-2</v>
      </c>
      <c r="G26" s="68">
        <v>-0.18609999999999999</v>
      </c>
      <c r="H26" s="68">
        <v>-0.1749</v>
      </c>
      <c r="I26" s="68">
        <v>0.1115</v>
      </c>
      <c r="L26" s="122"/>
    </row>
    <row r="27" spans="1:12" x14ac:dyDescent="0.3">
      <c r="B27" s="147">
        <v>46023</v>
      </c>
      <c r="C27" s="148">
        <v>35021736</v>
      </c>
      <c r="D27" s="148">
        <v>307738659</v>
      </c>
      <c r="E27" s="148">
        <v>4202608</v>
      </c>
      <c r="F27" s="149">
        <v>1.38E-2</v>
      </c>
      <c r="G27" s="149">
        <v>1.04E-2</v>
      </c>
      <c r="H27" s="149">
        <v>2.4199999999999999E-2</v>
      </c>
      <c r="I27" s="150">
        <v>0.1203</v>
      </c>
      <c r="L27" s="122"/>
    </row>
    <row r="28" spans="1:12" x14ac:dyDescent="0.3">
      <c r="B28" s="147">
        <v>46054</v>
      </c>
      <c r="C28" s="148">
        <v>35021736</v>
      </c>
      <c r="D28" s="148">
        <v>305928297</v>
      </c>
      <c r="E28" s="148">
        <v>4202608</v>
      </c>
      <c r="F28" s="149">
        <v>1.37E-2</v>
      </c>
      <c r="G28" s="149">
        <v>-5.8999999999999999E-3</v>
      </c>
      <c r="H28" s="149">
        <v>7.7999999999999996E-3</v>
      </c>
      <c r="I28" s="150">
        <v>0.1201</v>
      </c>
      <c r="L28" s="122"/>
    </row>
    <row r="29" spans="1:12" x14ac:dyDescent="0.3">
      <c r="B29" s="142"/>
      <c r="C29" s="143"/>
      <c r="D29" s="143"/>
      <c r="E29" s="143"/>
      <c r="F29" s="144"/>
      <c r="G29" s="144"/>
      <c r="H29" s="144"/>
      <c r="I29" s="144"/>
      <c r="L29" s="122"/>
    </row>
    <row r="30" spans="1:12" x14ac:dyDescent="0.3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3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18F7-FAF2-445E-B9B6-AED93A06E423}">
  <sheetPr>
    <tabColor rgb="FF002060"/>
  </sheetPr>
  <dimension ref="A1:Q476"/>
  <sheetViews>
    <sheetView showGridLines="0" topLeftCell="A384" workbookViewId="0">
      <selection activeCell="F476" sqref="F476"/>
    </sheetView>
  </sheetViews>
  <sheetFormatPr defaultRowHeight="14.4" x14ac:dyDescent="0.3"/>
  <cols>
    <col min="1" max="1" width="7.6640625" customWidth="1"/>
    <col min="3" max="3" width="10.6640625" customWidth="1"/>
    <col min="7" max="7" width="12.33203125" customWidth="1"/>
    <col min="8" max="8" width="11.33203125" customWidth="1"/>
    <col min="9" max="9" width="13.109375" customWidth="1"/>
    <col min="10" max="10" width="11" customWidth="1"/>
    <col min="17" max="17" width="6.6640625" customWidth="1"/>
  </cols>
  <sheetData>
    <row r="1" spans="2:17" x14ac:dyDescent="0.3">
      <c r="Q1" s="122"/>
    </row>
    <row r="2" spans="2:17" x14ac:dyDescent="0.3">
      <c r="Q2" s="122"/>
    </row>
    <row r="3" spans="2:17" x14ac:dyDescent="0.3">
      <c r="Q3" s="122"/>
    </row>
    <row r="4" spans="2:17" x14ac:dyDescent="0.3">
      <c r="Q4" s="122"/>
    </row>
    <row r="5" spans="2:17" ht="259.95" customHeight="1" x14ac:dyDescent="0.3">
      <c r="J5" s="95"/>
      <c r="K5" s="95"/>
      <c r="L5" s="95"/>
      <c r="M5" s="95"/>
      <c r="N5" s="95"/>
      <c r="Q5" s="122"/>
    </row>
    <row r="6" spans="2:17" ht="41.4" x14ac:dyDescent="0.3">
      <c r="B6" s="69" t="s">
        <v>47</v>
      </c>
      <c r="C6" s="69" t="s">
        <v>48</v>
      </c>
      <c r="D6" s="69" t="s">
        <v>49</v>
      </c>
      <c r="E6" s="69" t="s">
        <v>50</v>
      </c>
      <c r="F6" s="69" t="s">
        <v>51</v>
      </c>
      <c r="G6" s="69" t="s">
        <v>52</v>
      </c>
      <c r="H6" s="69" t="s">
        <v>53</v>
      </c>
      <c r="I6" s="69" t="s">
        <v>54</v>
      </c>
      <c r="J6" s="69" t="s">
        <v>55</v>
      </c>
      <c r="K6" s="69" t="s">
        <v>56</v>
      </c>
      <c r="L6" s="69" t="s">
        <v>57</v>
      </c>
      <c r="M6" s="69" t="s">
        <v>58</v>
      </c>
      <c r="N6" s="69" t="s">
        <v>59</v>
      </c>
      <c r="Q6" s="122"/>
    </row>
    <row r="7" spans="2:17" x14ac:dyDescent="0.3">
      <c r="B7" s="137">
        <v>45399</v>
      </c>
      <c r="C7" s="67" t="s">
        <v>60</v>
      </c>
      <c r="D7" s="67">
        <v>4</v>
      </c>
      <c r="E7" s="67">
        <v>2024</v>
      </c>
      <c r="F7" s="67" t="s">
        <v>61</v>
      </c>
      <c r="G7" s="67">
        <v>0</v>
      </c>
      <c r="H7" s="67">
        <v>0</v>
      </c>
      <c r="I7" s="67">
        <v>0</v>
      </c>
      <c r="J7" s="94">
        <v>10</v>
      </c>
      <c r="K7" s="94">
        <v>10</v>
      </c>
      <c r="L7" s="94">
        <v>10</v>
      </c>
      <c r="M7" s="94">
        <v>10</v>
      </c>
      <c r="N7" s="94">
        <v>10</v>
      </c>
      <c r="Q7" s="122"/>
    </row>
    <row r="8" spans="2:17" x14ac:dyDescent="0.3">
      <c r="B8" s="137">
        <v>45400</v>
      </c>
      <c r="C8" s="67" t="s">
        <v>60</v>
      </c>
      <c r="D8" s="67">
        <v>4</v>
      </c>
      <c r="E8" s="67">
        <v>2024</v>
      </c>
      <c r="F8" s="67" t="s">
        <v>61</v>
      </c>
      <c r="G8" s="67">
        <v>18</v>
      </c>
      <c r="H8" s="67">
        <v>8449</v>
      </c>
      <c r="I8" s="67">
        <v>80431</v>
      </c>
      <c r="J8" s="94">
        <v>10</v>
      </c>
      <c r="K8" s="94">
        <v>10</v>
      </c>
      <c r="L8" s="94">
        <v>9.1999999999999993</v>
      </c>
      <c r="M8" s="94">
        <v>10</v>
      </c>
      <c r="N8" s="94">
        <v>9.51</v>
      </c>
      <c r="Q8" s="122"/>
    </row>
    <row r="9" spans="2:17" x14ac:dyDescent="0.3">
      <c r="B9" s="137">
        <v>45401</v>
      </c>
      <c r="C9" s="67" t="s">
        <v>60</v>
      </c>
      <c r="D9" s="67">
        <v>4</v>
      </c>
      <c r="E9" s="67">
        <v>2024</v>
      </c>
      <c r="F9" s="67" t="s">
        <v>61</v>
      </c>
      <c r="G9" s="67">
        <v>3254</v>
      </c>
      <c r="H9" s="67">
        <v>55138</v>
      </c>
      <c r="I9" s="67">
        <v>525645.91</v>
      </c>
      <c r="J9" s="94">
        <v>9.9499999999999993</v>
      </c>
      <c r="K9" s="94">
        <v>9.99</v>
      </c>
      <c r="L9" s="94">
        <v>9.25</v>
      </c>
      <c r="M9" s="94">
        <v>10</v>
      </c>
      <c r="N9" s="94">
        <v>9.5299999999999994</v>
      </c>
      <c r="Q9" s="122"/>
    </row>
    <row r="10" spans="2:17" x14ac:dyDescent="0.3">
      <c r="B10" s="137">
        <v>45404</v>
      </c>
      <c r="C10" s="67" t="s">
        <v>60</v>
      </c>
      <c r="D10" s="67">
        <v>4</v>
      </c>
      <c r="E10" s="67">
        <v>2024</v>
      </c>
      <c r="F10" s="67" t="s">
        <v>61</v>
      </c>
      <c r="G10" s="67">
        <v>1337</v>
      </c>
      <c r="H10" s="67">
        <v>28695</v>
      </c>
      <c r="I10" s="67">
        <v>280492.92</v>
      </c>
      <c r="J10" s="94">
        <v>9.73</v>
      </c>
      <c r="K10" s="94">
        <v>9.98</v>
      </c>
      <c r="L10" s="94">
        <v>9.51</v>
      </c>
      <c r="M10" s="94">
        <v>10</v>
      </c>
      <c r="N10" s="94">
        <v>9.77</v>
      </c>
      <c r="Q10" s="122"/>
    </row>
    <row r="11" spans="2:17" x14ac:dyDescent="0.3">
      <c r="B11" s="137">
        <v>45405</v>
      </c>
      <c r="C11" s="67" t="s">
        <v>60</v>
      </c>
      <c r="D11" s="67">
        <v>4</v>
      </c>
      <c r="E11" s="67">
        <v>2024</v>
      </c>
      <c r="F11" s="67" t="s">
        <v>61</v>
      </c>
      <c r="G11" s="67">
        <v>2328</v>
      </c>
      <c r="H11" s="67">
        <v>41942</v>
      </c>
      <c r="I11" s="67">
        <v>404658.65</v>
      </c>
      <c r="J11" s="94">
        <v>9.6</v>
      </c>
      <c r="K11" s="94">
        <v>9.75</v>
      </c>
      <c r="L11" s="94">
        <v>9.32</v>
      </c>
      <c r="M11" s="94">
        <v>10</v>
      </c>
      <c r="N11" s="94">
        <v>9.64</v>
      </c>
      <c r="Q11" s="122"/>
    </row>
    <row r="12" spans="2:17" x14ac:dyDescent="0.3">
      <c r="B12" s="137">
        <v>45406</v>
      </c>
      <c r="C12" s="67" t="s">
        <v>60</v>
      </c>
      <c r="D12" s="67">
        <v>4</v>
      </c>
      <c r="E12" s="67">
        <v>2024</v>
      </c>
      <c r="F12" s="67" t="s">
        <v>61</v>
      </c>
      <c r="G12" s="67">
        <v>2850</v>
      </c>
      <c r="H12" s="67">
        <v>35458</v>
      </c>
      <c r="I12" s="67">
        <v>338221.19</v>
      </c>
      <c r="J12" s="94">
        <v>9.6</v>
      </c>
      <c r="K12" s="94">
        <v>9.73</v>
      </c>
      <c r="L12" s="94">
        <v>9.35</v>
      </c>
      <c r="M12" s="94">
        <v>9.73</v>
      </c>
      <c r="N12" s="94">
        <v>9.5299999999999994</v>
      </c>
      <c r="Q12" s="122"/>
    </row>
    <row r="13" spans="2:17" x14ac:dyDescent="0.3">
      <c r="B13" s="137">
        <v>45407</v>
      </c>
      <c r="C13" s="67" t="s">
        <v>60</v>
      </c>
      <c r="D13" s="67">
        <v>4</v>
      </c>
      <c r="E13" s="67">
        <v>2024</v>
      </c>
      <c r="F13" s="67" t="s">
        <v>61</v>
      </c>
      <c r="G13" s="67">
        <v>378</v>
      </c>
      <c r="H13" s="67">
        <v>27516</v>
      </c>
      <c r="I13" s="67">
        <v>265840.09999999998</v>
      </c>
      <c r="J13" s="94">
        <v>9.66</v>
      </c>
      <c r="K13" s="94">
        <v>9.6999999999999993</v>
      </c>
      <c r="L13" s="94">
        <v>9.65</v>
      </c>
      <c r="M13" s="94">
        <v>9.89</v>
      </c>
      <c r="N13" s="94">
        <v>9.66</v>
      </c>
      <c r="Q13" s="122"/>
    </row>
    <row r="14" spans="2:17" x14ac:dyDescent="0.3">
      <c r="B14" s="137">
        <v>45408</v>
      </c>
      <c r="C14" s="67" t="s">
        <v>60</v>
      </c>
      <c r="D14" s="67">
        <v>4</v>
      </c>
      <c r="E14" s="67">
        <v>2024</v>
      </c>
      <c r="F14" s="67" t="s">
        <v>61</v>
      </c>
      <c r="G14" s="67">
        <v>6799</v>
      </c>
      <c r="H14" s="67">
        <v>52356</v>
      </c>
      <c r="I14" s="67">
        <v>510641.82</v>
      </c>
      <c r="J14" s="94">
        <v>9.65</v>
      </c>
      <c r="K14" s="94">
        <v>9.6999999999999993</v>
      </c>
      <c r="L14" s="94">
        <v>9.5299999999999994</v>
      </c>
      <c r="M14" s="94">
        <v>9.89</v>
      </c>
      <c r="N14" s="94">
        <v>9.75</v>
      </c>
      <c r="Q14" s="122"/>
    </row>
    <row r="15" spans="2:17" x14ac:dyDescent="0.3">
      <c r="B15" s="137">
        <v>45411</v>
      </c>
      <c r="C15" s="67" t="s">
        <v>60</v>
      </c>
      <c r="D15" s="67">
        <v>4</v>
      </c>
      <c r="E15" s="67">
        <v>2024</v>
      </c>
      <c r="F15" s="67" t="s">
        <v>61</v>
      </c>
      <c r="G15" s="67">
        <v>760</v>
      </c>
      <c r="H15" s="67">
        <v>7983</v>
      </c>
      <c r="I15" s="67">
        <v>78366.39</v>
      </c>
      <c r="J15" s="94">
        <v>9.8000000000000007</v>
      </c>
      <c r="K15" s="94">
        <v>9.7100000000000009</v>
      </c>
      <c r="L15" s="94">
        <v>9.6999999999999993</v>
      </c>
      <c r="M15" s="94">
        <v>9.85</v>
      </c>
      <c r="N15" s="94">
        <v>9.81</v>
      </c>
      <c r="Q15" s="122"/>
    </row>
    <row r="16" spans="2:17" x14ac:dyDescent="0.3">
      <c r="B16" s="137">
        <v>45412</v>
      </c>
      <c r="C16" s="67" t="s">
        <v>60</v>
      </c>
      <c r="D16" s="67">
        <v>4</v>
      </c>
      <c r="E16" s="67">
        <v>2024</v>
      </c>
      <c r="F16" s="67" t="s">
        <v>61</v>
      </c>
      <c r="G16" s="67">
        <v>821</v>
      </c>
      <c r="H16" s="67">
        <v>16270</v>
      </c>
      <c r="I16" s="67">
        <v>159751.94</v>
      </c>
      <c r="J16" s="94">
        <v>9.84</v>
      </c>
      <c r="K16" s="94">
        <v>9.84</v>
      </c>
      <c r="L16" s="94">
        <v>9.6300000000000008</v>
      </c>
      <c r="M16" s="94">
        <v>9.85</v>
      </c>
      <c r="N16" s="94">
        <v>9.81</v>
      </c>
      <c r="Q16" s="122"/>
    </row>
    <row r="17" spans="2:17" x14ac:dyDescent="0.3">
      <c r="B17" s="137">
        <v>45414</v>
      </c>
      <c r="C17" s="67" t="s">
        <v>62</v>
      </c>
      <c r="D17" s="67">
        <v>5</v>
      </c>
      <c r="E17" s="67">
        <v>2024</v>
      </c>
      <c r="F17" s="67" t="s">
        <v>61</v>
      </c>
      <c r="G17" s="67">
        <v>5615</v>
      </c>
      <c r="H17" s="67">
        <v>40626</v>
      </c>
      <c r="I17" s="67">
        <v>384147.91</v>
      </c>
      <c r="J17" s="94">
        <v>9.35</v>
      </c>
      <c r="K17" s="94">
        <v>9.85</v>
      </c>
      <c r="L17" s="94">
        <v>9.0500000000000007</v>
      </c>
      <c r="M17" s="94">
        <v>9.85</v>
      </c>
      <c r="N17" s="94">
        <v>9.4499999999999993</v>
      </c>
      <c r="Q17" s="122"/>
    </row>
    <row r="18" spans="2:17" x14ac:dyDescent="0.3">
      <c r="B18" s="137">
        <v>45415</v>
      </c>
      <c r="C18" s="67" t="s">
        <v>62</v>
      </c>
      <c r="D18" s="67">
        <v>5</v>
      </c>
      <c r="E18" s="67">
        <v>2024</v>
      </c>
      <c r="F18" s="67" t="s">
        <v>61</v>
      </c>
      <c r="G18" s="67">
        <v>316</v>
      </c>
      <c r="H18" s="67">
        <v>8158</v>
      </c>
      <c r="I18" s="67">
        <v>76920.13</v>
      </c>
      <c r="J18" s="94">
        <v>9.3800000000000008</v>
      </c>
      <c r="K18" s="94">
        <v>9.4</v>
      </c>
      <c r="L18" s="94">
        <v>9.2100000000000009</v>
      </c>
      <c r="M18" s="94">
        <v>9.8000000000000007</v>
      </c>
      <c r="N18" s="94">
        <v>9.42</v>
      </c>
      <c r="Q18" s="122"/>
    </row>
    <row r="19" spans="2:17" x14ac:dyDescent="0.3">
      <c r="B19" s="137">
        <v>45418</v>
      </c>
      <c r="C19" s="67" t="s">
        <v>62</v>
      </c>
      <c r="D19" s="67">
        <v>5</v>
      </c>
      <c r="E19" s="67">
        <v>2024</v>
      </c>
      <c r="F19" s="67" t="s">
        <v>61</v>
      </c>
      <c r="G19" s="67">
        <v>2532</v>
      </c>
      <c r="H19" s="67">
        <v>12004</v>
      </c>
      <c r="I19" s="67">
        <v>114928.07</v>
      </c>
      <c r="J19" s="94">
        <v>9.49</v>
      </c>
      <c r="K19" s="94">
        <v>9.68</v>
      </c>
      <c r="L19" s="94">
        <v>9.42</v>
      </c>
      <c r="M19" s="94">
        <v>9.7799999999999994</v>
      </c>
      <c r="N19" s="94">
        <v>9.57</v>
      </c>
      <c r="Q19" s="122"/>
    </row>
    <row r="20" spans="2:17" x14ac:dyDescent="0.3">
      <c r="B20" s="137">
        <v>45419</v>
      </c>
      <c r="C20" s="67" t="s">
        <v>62</v>
      </c>
      <c r="D20" s="67">
        <v>5</v>
      </c>
      <c r="E20" s="67">
        <v>2024</v>
      </c>
      <c r="F20" s="67" t="s">
        <v>61</v>
      </c>
      <c r="G20" s="67">
        <v>1935</v>
      </c>
      <c r="H20" s="67">
        <v>10686</v>
      </c>
      <c r="I20" s="67">
        <v>101547.35</v>
      </c>
      <c r="J20" s="94">
        <v>9.4499999999999993</v>
      </c>
      <c r="K20" s="94">
        <v>9.6</v>
      </c>
      <c r="L20" s="94">
        <v>9.36</v>
      </c>
      <c r="M20" s="94">
        <v>9.67</v>
      </c>
      <c r="N20" s="94">
        <v>9.5</v>
      </c>
      <c r="Q20" s="122"/>
    </row>
    <row r="21" spans="2:17" x14ac:dyDescent="0.3">
      <c r="B21" s="137">
        <v>45420</v>
      </c>
      <c r="C21" s="67" t="s">
        <v>62</v>
      </c>
      <c r="D21" s="67">
        <v>5</v>
      </c>
      <c r="E21" s="67">
        <v>2024</v>
      </c>
      <c r="F21" s="67" t="s">
        <v>61</v>
      </c>
      <c r="G21" s="67">
        <v>341</v>
      </c>
      <c r="H21" s="67">
        <v>10830</v>
      </c>
      <c r="I21" s="67">
        <v>103772.4</v>
      </c>
      <c r="J21" s="94">
        <v>9.6199999999999992</v>
      </c>
      <c r="K21" s="94">
        <v>9.6199999999999992</v>
      </c>
      <c r="L21" s="94">
        <v>9.42</v>
      </c>
      <c r="M21" s="94">
        <v>9.64</v>
      </c>
      <c r="N21" s="94">
        <v>9.58</v>
      </c>
      <c r="Q21" s="122"/>
    </row>
    <row r="22" spans="2:17" x14ac:dyDescent="0.3">
      <c r="B22" s="137">
        <v>45421</v>
      </c>
      <c r="C22" s="67" t="s">
        <v>62</v>
      </c>
      <c r="D22" s="67">
        <v>5</v>
      </c>
      <c r="E22" s="67">
        <v>2024</v>
      </c>
      <c r="F22" s="67" t="s">
        <v>61</v>
      </c>
      <c r="G22" s="67">
        <v>360</v>
      </c>
      <c r="H22" s="67">
        <v>8391</v>
      </c>
      <c r="I22" s="67">
        <v>80677.81</v>
      </c>
      <c r="J22" s="94">
        <v>9.6</v>
      </c>
      <c r="K22" s="94">
        <v>9.68</v>
      </c>
      <c r="L22" s="94">
        <v>9.5500000000000007</v>
      </c>
      <c r="M22" s="94">
        <v>9.73</v>
      </c>
      <c r="N22" s="94">
        <v>9.59</v>
      </c>
      <c r="Q22" s="122"/>
    </row>
    <row r="23" spans="2:17" x14ac:dyDescent="0.3">
      <c r="B23" s="137">
        <v>45422</v>
      </c>
      <c r="C23" s="67" t="s">
        <v>62</v>
      </c>
      <c r="D23" s="67">
        <v>5</v>
      </c>
      <c r="E23" s="67">
        <v>2024</v>
      </c>
      <c r="F23" s="67" t="s">
        <v>61</v>
      </c>
      <c r="G23" s="67">
        <v>244</v>
      </c>
      <c r="H23" s="67">
        <v>15368</v>
      </c>
      <c r="I23" s="67">
        <v>146101.51</v>
      </c>
      <c r="J23" s="94">
        <v>9.5</v>
      </c>
      <c r="K23" s="94">
        <v>9.6</v>
      </c>
      <c r="L23" s="94">
        <v>9.35</v>
      </c>
      <c r="M23" s="94">
        <v>9.7200000000000006</v>
      </c>
      <c r="N23" s="94">
        <v>9.5</v>
      </c>
      <c r="Q23" s="122"/>
    </row>
    <row r="24" spans="2:17" x14ac:dyDescent="0.3">
      <c r="B24" s="137">
        <v>45425</v>
      </c>
      <c r="C24" s="67" t="s">
        <v>62</v>
      </c>
      <c r="D24" s="67">
        <v>5</v>
      </c>
      <c r="E24" s="67">
        <v>2024</v>
      </c>
      <c r="F24" s="67" t="s">
        <v>61</v>
      </c>
      <c r="G24" s="67">
        <v>862</v>
      </c>
      <c r="H24" s="67">
        <v>19169</v>
      </c>
      <c r="I24" s="67">
        <v>182425.3</v>
      </c>
      <c r="J24" s="94">
        <v>9.4600000000000009</v>
      </c>
      <c r="K24" s="94">
        <v>9.5</v>
      </c>
      <c r="L24" s="94">
        <v>9.36</v>
      </c>
      <c r="M24" s="94">
        <v>9.73</v>
      </c>
      <c r="N24" s="94">
        <v>9.51</v>
      </c>
      <c r="Q24" s="122"/>
    </row>
    <row r="25" spans="2:17" x14ac:dyDescent="0.3">
      <c r="B25" s="137">
        <v>45426</v>
      </c>
      <c r="C25" s="67" t="s">
        <v>62</v>
      </c>
      <c r="D25" s="67">
        <v>5</v>
      </c>
      <c r="E25" s="67">
        <v>2024</v>
      </c>
      <c r="F25" s="67" t="s">
        <v>61</v>
      </c>
      <c r="G25" s="67">
        <v>1313</v>
      </c>
      <c r="H25" s="67">
        <v>25670</v>
      </c>
      <c r="I25" s="67">
        <v>243440.91</v>
      </c>
      <c r="J25" s="94">
        <v>9.39</v>
      </c>
      <c r="K25" s="94">
        <v>9.57</v>
      </c>
      <c r="L25" s="94">
        <v>9.33</v>
      </c>
      <c r="M25" s="94">
        <v>9.6</v>
      </c>
      <c r="N25" s="94">
        <v>9.48</v>
      </c>
      <c r="Q25" s="122"/>
    </row>
    <row r="26" spans="2:17" x14ac:dyDescent="0.3">
      <c r="B26" s="137">
        <v>45427</v>
      </c>
      <c r="C26" s="67" t="s">
        <v>62</v>
      </c>
      <c r="D26" s="67">
        <v>5</v>
      </c>
      <c r="E26" s="67">
        <v>2024</v>
      </c>
      <c r="F26" s="67" t="s">
        <v>61</v>
      </c>
      <c r="G26" s="67">
        <v>4847</v>
      </c>
      <c r="H26" s="67">
        <v>31215</v>
      </c>
      <c r="I26" s="67">
        <v>294845.39</v>
      </c>
      <c r="J26" s="94">
        <v>9.31</v>
      </c>
      <c r="K26" s="94">
        <v>9.56</v>
      </c>
      <c r="L26" s="94">
        <v>9.31</v>
      </c>
      <c r="M26" s="94">
        <v>9.57</v>
      </c>
      <c r="N26" s="94">
        <v>9.44</v>
      </c>
      <c r="Q26" s="122"/>
    </row>
    <row r="27" spans="2:17" x14ac:dyDescent="0.3">
      <c r="B27" s="137">
        <v>45428</v>
      </c>
      <c r="C27" s="67" t="s">
        <v>62</v>
      </c>
      <c r="D27" s="67">
        <v>5</v>
      </c>
      <c r="E27" s="67">
        <v>2024</v>
      </c>
      <c r="F27" s="67" t="s">
        <v>61</v>
      </c>
      <c r="G27" s="67">
        <v>3292</v>
      </c>
      <c r="H27" s="67">
        <v>69056</v>
      </c>
      <c r="I27" s="67">
        <v>636898.99</v>
      </c>
      <c r="J27" s="94">
        <v>9.27</v>
      </c>
      <c r="K27" s="94">
        <v>9.3000000000000007</v>
      </c>
      <c r="L27" s="94">
        <v>9.0500000000000007</v>
      </c>
      <c r="M27" s="94">
        <v>9.5399999999999991</v>
      </c>
      <c r="N27" s="94">
        <v>9.2200000000000006</v>
      </c>
      <c r="Q27" s="122"/>
    </row>
    <row r="28" spans="2:17" x14ac:dyDescent="0.3">
      <c r="B28" s="137">
        <v>45429</v>
      </c>
      <c r="C28" s="67" t="s">
        <v>62</v>
      </c>
      <c r="D28" s="67">
        <v>5</v>
      </c>
      <c r="E28" s="67">
        <v>2024</v>
      </c>
      <c r="F28" s="67" t="s">
        <v>61</v>
      </c>
      <c r="G28" s="67">
        <v>450</v>
      </c>
      <c r="H28" s="67">
        <v>6550</v>
      </c>
      <c r="I28" s="67">
        <v>61902.59</v>
      </c>
      <c r="J28" s="94">
        <v>9.4499999999999993</v>
      </c>
      <c r="K28" s="94">
        <v>9.44</v>
      </c>
      <c r="L28" s="94">
        <v>9.27</v>
      </c>
      <c r="M28" s="94">
        <v>9.49</v>
      </c>
      <c r="N28" s="94">
        <v>9.4499999999999993</v>
      </c>
      <c r="Q28" s="122"/>
    </row>
    <row r="29" spans="2:17" x14ac:dyDescent="0.3">
      <c r="B29" s="137">
        <v>45432</v>
      </c>
      <c r="C29" s="67" t="s">
        <v>62</v>
      </c>
      <c r="D29" s="67">
        <v>5</v>
      </c>
      <c r="E29" s="67">
        <v>2024</v>
      </c>
      <c r="F29" s="67" t="s">
        <v>61</v>
      </c>
      <c r="G29" s="67">
        <v>1113</v>
      </c>
      <c r="H29" s="67">
        <v>18511</v>
      </c>
      <c r="I29" s="67">
        <v>171791.14</v>
      </c>
      <c r="J29" s="94">
        <v>9.42</v>
      </c>
      <c r="K29" s="94">
        <v>9.49</v>
      </c>
      <c r="L29" s="94">
        <v>9.1999999999999993</v>
      </c>
      <c r="M29" s="94">
        <v>9.49</v>
      </c>
      <c r="N29" s="94">
        <v>9.2799999999999994</v>
      </c>
      <c r="Q29" s="122"/>
    </row>
    <row r="30" spans="2:17" x14ac:dyDescent="0.3">
      <c r="B30" s="137">
        <v>45433</v>
      </c>
      <c r="C30" s="67" t="s">
        <v>62</v>
      </c>
      <c r="D30" s="67">
        <v>5</v>
      </c>
      <c r="E30" s="67">
        <v>2024</v>
      </c>
      <c r="F30" s="67" t="s">
        <v>61</v>
      </c>
      <c r="G30" s="67">
        <v>2113</v>
      </c>
      <c r="H30" s="67">
        <v>41073</v>
      </c>
      <c r="I30" s="67">
        <v>384971.81</v>
      </c>
      <c r="J30" s="94">
        <v>9.5</v>
      </c>
      <c r="K30" s="94">
        <v>9.24</v>
      </c>
      <c r="L30" s="94">
        <v>9.2100000000000009</v>
      </c>
      <c r="M30" s="94">
        <v>9.56</v>
      </c>
      <c r="N30" s="94">
        <v>9.3699999999999992</v>
      </c>
      <c r="Q30" s="122"/>
    </row>
    <row r="31" spans="2:17" x14ac:dyDescent="0.3">
      <c r="B31" s="137">
        <v>45434</v>
      </c>
      <c r="C31" s="67" t="s">
        <v>62</v>
      </c>
      <c r="D31" s="67">
        <v>5</v>
      </c>
      <c r="E31" s="67">
        <v>2024</v>
      </c>
      <c r="F31" s="67" t="s">
        <v>61</v>
      </c>
      <c r="G31" s="67">
        <v>5450</v>
      </c>
      <c r="H31" s="67">
        <v>41601</v>
      </c>
      <c r="I31" s="67">
        <v>387805.9</v>
      </c>
      <c r="J31" s="94">
        <v>9.27</v>
      </c>
      <c r="K31" s="94">
        <v>9.5</v>
      </c>
      <c r="L31" s="94">
        <v>9.25</v>
      </c>
      <c r="M31" s="94">
        <v>9.5399999999999991</v>
      </c>
      <c r="N31" s="94">
        <v>9.31</v>
      </c>
      <c r="Q31" s="122"/>
    </row>
    <row r="32" spans="2:17" x14ac:dyDescent="0.3">
      <c r="B32" s="137">
        <v>45435</v>
      </c>
      <c r="C32" s="67" t="s">
        <v>62</v>
      </c>
      <c r="D32" s="67">
        <v>5</v>
      </c>
      <c r="E32" s="67">
        <v>2024</v>
      </c>
      <c r="F32" s="67" t="s">
        <v>61</v>
      </c>
      <c r="G32" s="67">
        <v>1630</v>
      </c>
      <c r="H32" s="67">
        <v>11887</v>
      </c>
      <c r="I32" s="67">
        <v>110300.98</v>
      </c>
      <c r="J32" s="94">
        <v>9.33</v>
      </c>
      <c r="K32" s="94">
        <v>9.3800000000000008</v>
      </c>
      <c r="L32" s="94">
        <v>9.1999999999999993</v>
      </c>
      <c r="M32" s="94">
        <v>9.4</v>
      </c>
      <c r="N32" s="94">
        <v>9.27</v>
      </c>
      <c r="Q32" s="122"/>
    </row>
    <row r="33" spans="2:17" x14ac:dyDescent="0.3">
      <c r="B33" s="137">
        <v>45436</v>
      </c>
      <c r="C33" s="67" t="s">
        <v>62</v>
      </c>
      <c r="D33" s="67">
        <v>5</v>
      </c>
      <c r="E33" s="67">
        <v>2024</v>
      </c>
      <c r="F33" s="67" t="s">
        <v>61</v>
      </c>
      <c r="G33" s="67">
        <v>1769</v>
      </c>
      <c r="H33" s="67">
        <v>26313</v>
      </c>
      <c r="I33" s="67">
        <v>243112.15</v>
      </c>
      <c r="J33" s="94">
        <v>9.26</v>
      </c>
      <c r="K33" s="94">
        <v>9.3699999999999992</v>
      </c>
      <c r="L33" s="94">
        <v>9.15</v>
      </c>
      <c r="M33" s="94">
        <v>9.3699999999999992</v>
      </c>
      <c r="N33" s="94">
        <v>9.23</v>
      </c>
      <c r="Q33" s="122"/>
    </row>
    <row r="34" spans="2:17" x14ac:dyDescent="0.3">
      <c r="B34" s="137">
        <v>45439</v>
      </c>
      <c r="C34" s="67" t="s">
        <v>62</v>
      </c>
      <c r="D34" s="67">
        <v>5</v>
      </c>
      <c r="E34" s="67">
        <v>2024</v>
      </c>
      <c r="F34" s="67" t="s">
        <v>61</v>
      </c>
      <c r="G34" s="67">
        <v>3347</v>
      </c>
      <c r="H34" s="67">
        <v>34114</v>
      </c>
      <c r="I34" s="67">
        <v>315137.21000000002</v>
      </c>
      <c r="J34" s="94">
        <v>9.2100000000000009</v>
      </c>
      <c r="K34" s="94">
        <v>9.26</v>
      </c>
      <c r="L34" s="94">
        <v>9.2100000000000009</v>
      </c>
      <c r="M34" s="94">
        <v>9.3699999999999992</v>
      </c>
      <c r="N34" s="94">
        <v>9.23</v>
      </c>
      <c r="Q34" s="122"/>
    </row>
    <row r="35" spans="2:17" x14ac:dyDescent="0.3">
      <c r="B35" s="137">
        <v>45440</v>
      </c>
      <c r="C35" s="67" t="s">
        <v>62</v>
      </c>
      <c r="D35" s="67">
        <v>5</v>
      </c>
      <c r="E35" s="67">
        <v>2024</v>
      </c>
      <c r="F35" s="67" t="s">
        <v>61</v>
      </c>
      <c r="G35" s="67">
        <v>2894</v>
      </c>
      <c r="H35" s="67">
        <v>62374</v>
      </c>
      <c r="I35" s="67">
        <v>573210.31000000006</v>
      </c>
      <c r="J35" s="94">
        <v>9.1999999999999993</v>
      </c>
      <c r="K35" s="94">
        <v>9.33</v>
      </c>
      <c r="L35" s="94">
        <v>9.1</v>
      </c>
      <c r="M35" s="94">
        <v>9.34</v>
      </c>
      <c r="N35" s="94">
        <v>9.18</v>
      </c>
      <c r="Q35" s="122"/>
    </row>
    <row r="36" spans="2:17" x14ac:dyDescent="0.3">
      <c r="B36" s="137">
        <v>45441</v>
      </c>
      <c r="C36" s="67" t="s">
        <v>62</v>
      </c>
      <c r="D36" s="67">
        <v>5</v>
      </c>
      <c r="E36" s="67">
        <v>2024</v>
      </c>
      <c r="F36" s="67" t="s">
        <v>61</v>
      </c>
      <c r="G36" s="67">
        <v>756</v>
      </c>
      <c r="H36" s="67">
        <v>17727</v>
      </c>
      <c r="I36" s="67">
        <v>163545.78</v>
      </c>
      <c r="J36" s="94">
        <v>9.1999999999999993</v>
      </c>
      <c r="K36" s="94">
        <v>9.15</v>
      </c>
      <c r="L36" s="94">
        <v>9.15</v>
      </c>
      <c r="M36" s="94">
        <v>9.36</v>
      </c>
      <c r="N36" s="94">
        <v>9.2100000000000009</v>
      </c>
      <c r="Q36" s="122"/>
    </row>
    <row r="37" spans="2:17" x14ac:dyDescent="0.3">
      <c r="B37" s="137">
        <v>45443</v>
      </c>
      <c r="C37" s="67" t="s">
        <v>62</v>
      </c>
      <c r="D37" s="67">
        <v>5</v>
      </c>
      <c r="E37" s="67">
        <v>2024</v>
      </c>
      <c r="F37" s="67" t="s">
        <v>61</v>
      </c>
      <c r="G37" s="67">
        <v>442</v>
      </c>
      <c r="H37" s="67">
        <v>59435</v>
      </c>
      <c r="I37" s="67">
        <v>572119.94999999995</v>
      </c>
      <c r="J37" s="94">
        <v>9.8000000000000007</v>
      </c>
      <c r="K37" s="94">
        <v>9.1199999999999992</v>
      </c>
      <c r="L37" s="94">
        <v>9.1199999999999992</v>
      </c>
      <c r="M37" s="94">
        <v>9.9499999999999993</v>
      </c>
      <c r="N37" s="94">
        <v>9.6300000000000008</v>
      </c>
      <c r="Q37" s="122"/>
    </row>
    <row r="38" spans="2:17" x14ac:dyDescent="0.3">
      <c r="B38" s="137">
        <v>45446</v>
      </c>
      <c r="C38" s="67" t="s">
        <v>84</v>
      </c>
      <c r="D38" s="67">
        <v>6</v>
      </c>
      <c r="E38" s="67">
        <v>2024</v>
      </c>
      <c r="F38" s="67" t="s">
        <v>61</v>
      </c>
      <c r="G38" s="67">
        <v>1189</v>
      </c>
      <c r="H38" s="67">
        <v>8681</v>
      </c>
      <c r="I38" s="67">
        <v>81759.03</v>
      </c>
      <c r="J38" s="94">
        <v>9.52</v>
      </c>
      <c r="K38" s="94">
        <v>9.59</v>
      </c>
      <c r="L38" s="94">
        <v>9.26</v>
      </c>
      <c r="M38" s="94">
        <v>9.68</v>
      </c>
      <c r="N38" s="94">
        <v>9.41</v>
      </c>
      <c r="Q38" s="122"/>
    </row>
    <row r="39" spans="2:17" x14ac:dyDescent="0.3">
      <c r="B39" s="137">
        <v>45447</v>
      </c>
      <c r="C39" s="67" t="s">
        <v>84</v>
      </c>
      <c r="D39" s="67">
        <v>6</v>
      </c>
      <c r="E39" s="67">
        <v>2024</v>
      </c>
      <c r="F39" s="67" t="s">
        <v>61</v>
      </c>
      <c r="G39" s="67">
        <v>3569</v>
      </c>
      <c r="H39" s="67">
        <v>25109</v>
      </c>
      <c r="I39" s="67">
        <v>235097</v>
      </c>
      <c r="J39" s="94">
        <v>9.2799999999999994</v>
      </c>
      <c r="K39" s="94">
        <v>9.52</v>
      </c>
      <c r="L39" s="94">
        <v>9.2799999999999994</v>
      </c>
      <c r="M39" s="94">
        <v>9.6300000000000008</v>
      </c>
      <c r="N39" s="94">
        <v>9.36</v>
      </c>
      <c r="Q39" s="122"/>
    </row>
    <row r="40" spans="2:17" x14ac:dyDescent="0.3">
      <c r="B40" s="137">
        <v>45448</v>
      </c>
      <c r="C40" s="67" t="s">
        <v>84</v>
      </c>
      <c r="D40" s="67">
        <v>6</v>
      </c>
      <c r="E40" s="67">
        <v>2024</v>
      </c>
      <c r="F40" s="67" t="s">
        <v>61</v>
      </c>
      <c r="G40" s="67">
        <v>3561</v>
      </c>
      <c r="H40" s="67">
        <v>25015</v>
      </c>
      <c r="I40" s="67">
        <v>232993.53</v>
      </c>
      <c r="J40" s="94">
        <v>9.2100000000000009</v>
      </c>
      <c r="K40" s="94">
        <v>9.2799999999999994</v>
      </c>
      <c r="L40" s="94">
        <v>9.2100000000000009</v>
      </c>
      <c r="M40" s="94">
        <v>9.59</v>
      </c>
      <c r="N40" s="94">
        <v>9.31</v>
      </c>
      <c r="Q40" s="122"/>
    </row>
    <row r="41" spans="2:17" x14ac:dyDescent="0.3">
      <c r="B41" s="137">
        <v>45449</v>
      </c>
      <c r="C41" s="67" t="s">
        <v>84</v>
      </c>
      <c r="D41" s="67">
        <v>6</v>
      </c>
      <c r="E41" s="67">
        <v>2024</v>
      </c>
      <c r="F41" s="67" t="s">
        <v>61</v>
      </c>
      <c r="G41" s="67">
        <v>604</v>
      </c>
      <c r="H41" s="67">
        <v>5200</v>
      </c>
      <c r="I41" s="67">
        <v>48504.53</v>
      </c>
      <c r="J41" s="94">
        <v>9.2799999999999994</v>
      </c>
      <c r="K41" s="94">
        <v>9.2100000000000009</v>
      </c>
      <c r="L41" s="94">
        <v>9.2100000000000009</v>
      </c>
      <c r="M41" s="94">
        <v>9.43</v>
      </c>
      <c r="N41" s="94">
        <v>9.32</v>
      </c>
      <c r="Q41" s="122"/>
    </row>
    <row r="42" spans="2:17" x14ac:dyDescent="0.3">
      <c r="B42" s="137">
        <v>45450</v>
      </c>
      <c r="C42" s="67" t="s">
        <v>84</v>
      </c>
      <c r="D42" s="67">
        <v>6</v>
      </c>
      <c r="E42" s="67">
        <v>2024</v>
      </c>
      <c r="F42" s="67" t="s">
        <v>61</v>
      </c>
      <c r="G42" s="67">
        <v>431</v>
      </c>
      <c r="H42" s="67">
        <v>8154</v>
      </c>
      <c r="I42" s="67">
        <v>76677.34</v>
      </c>
      <c r="J42" s="94">
        <v>9.41</v>
      </c>
      <c r="K42" s="94">
        <v>9.4</v>
      </c>
      <c r="L42" s="94">
        <v>9.31</v>
      </c>
      <c r="M42" s="94">
        <v>9.4499999999999993</v>
      </c>
      <c r="N42" s="94">
        <v>9.4</v>
      </c>
      <c r="Q42" s="122"/>
    </row>
    <row r="43" spans="2:17" x14ac:dyDescent="0.3">
      <c r="B43" s="137">
        <v>45453</v>
      </c>
      <c r="C43" s="67" t="s">
        <v>84</v>
      </c>
      <c r="D43" s="67">
        <v>6</v>
      </c>
      <c r="E43" s="67">
        <v>2024</v>
      </c>
      <c r="F43" s="67" t="s">
        <v>61</v>
      </c>
      <c r="G43" s="67">
        <v>656</v>
      </c>
      <c r="H43" s="67">
        <v>4943</v>
      </c>
      <c r="I43" s="67">
        <v>46268.93</v>
      </c>
      <c r="J43" s="94">
        <v>9.31</v>
      </c>
      <c r="K43" s="94">
        <v>9.41</v>
      </c>
      <c r="L43" s="94">
        <v>9.26</v>
      </c>
      <c r="M43" s="94">
        <v>9.6199999999999992</v>
      </c>
      <c r="N43" s="94">
        <v>9.36</v>
      </c>
      <c r="Q43" s="122"/>
    </row>
    <row r="44" spans="2:17" x14ac:dyDescent="0.3">
      <c r="B44" s="137">
        <v>45454</v>
      </c>
      <c r="C44" s="67" t="s">
        <v>84</v>
      </c>
      <c r="D44" s="67">
        <v>6</v>
      </c>
      <c r="E44" s="67">
        <v>2024</v>
      </c>
      <c r="F44" s="67" t="s">
        <v>61</v>
      </c>
      <c r="G44" s="67">
        <v>1135</v>
      </c>
      <c r="H44" s="67">
        <v>32424</v>
      </c>
      <c r="I44" s="67">
        <v>303882.23</v>
      </c>
      <c r="J44" s="94">
        <v>9.31</v>
      </c>
      <c r="K44" s="94">
        <v>9.48</v>
      </c>
      <c r="L44" s="94">
        <v>9.2200000000000006</v>
      </c>
      <c r="M44" s="94">
        <v>9.59</v>
      </c>
      <c r="N44" s="94">
        <v>9.3699999999999992</v>
      </c>
      <c r="Q44" s="122"/>
    </row>
    <row r="45" spans="2:17" x14ac:dyDescent="0.3">
      <c r="B45" s="137">
        <v>45455</v>
      </c>
      <c r="C45" s="67" t="s">
        <v>84</v>
      </c>
      <c r="D45" s="67">
        <v>6</v>
      </c>
      <c r="E45" s="67">
        <v>2024</v>
      </c>
      <c r="F45" s="67" t="s">
        <v>61</v>
      </c>
      <c r="G45" s="67">
        <v>590</v>
      </c>
      <c r="H45" s="67">
        <v>19871</v>
      </c>
      <c r="I45" s="67">
        <v>184108.48</v>
      </c>
      <c r="J45" s="94">
        <v>9.18</v>
      </c>
      <c r="K45" s="94">
        <v>9.41</v>
      </c>
      <c r="L45" s="94">
        <v>9.17</v>
      </c>
      <c r="M45" s="94">
        <v>9.41</v>
      </c>
      <c r="N45" s="94">
        <v>9.26</v>
      </c>
      <c r="Q45" s="122"/>
    </row>
    <row r="46" spans="2:17" x14ac:dyDescent="0.3">
      <c r="B46" s="137">
        <v>45456</v>
      </c>
      <c r="C46" s="67" t="s">
        <v>84</v>
      </c>
      <c r="D46" s="67">
        <v>6</v>
      </c>
      <c r="E46" s="67">
        <v>2024</v>
      </c>
      <c r="F46" s="67" t="s">
        <v>61</v>
      </c>
      <c r="G46" s="67">
        <v>2840</v>
      </c>
      <c r="H46" s="67">
        <v>26891</v>
      </c>
      <c r="I46" s="67">
        <v>246058.14</v>
      </c>
      <c r="J46" s="94">
        <v>9.1</v>
      </c>
      <c r="K46" s="94">
        <v>9.39</v>
      </c>
      <c r="L46" s="94">
        <v>9.1</v>
      </c>
      <c r="M46" s="94">
        <v>9.39</v>
      </c>
      <c r="N46" s="94">
        <v>9.14</v>
      </c>
      <c r="Q46" s="122"/>
    </row>
    <row r="47" spans="2:17" x14ac:dyDescent="0.3">
      <c r="B47" s="137">
        <v>45457</v>
      </c>
      <c r="C47" s="67" t="s">
        <v>84</v>
      </c>
      <c r="D47" s="67">
        <v>6</v>
      </c>
      <c r="E47" s="67">
        <v>2024</v>
      </c>
      <c r="F47" s="67" t="s">
        <v>61</v>
      </c>
      <c r="G47" s="67">
        <v>4432</v>
      </c>
      <c r="H47" s="67">
        <v>31488</v>
      </c>
      <c r="I47" s="67">
        <v>288126.92</v>
      </c>
      <c r="J47" s="94">
        <v>9.1</v>
      </c>
      <c r="K47" s="94">
        <v>9.3000000000000007</v>
      </c>
      <c r="L47" s="94">
        <v>9.02</v>
      </c>
      <c r="M47" s="94">
        <v>9.32</v>
      </c>
      <c r="N47" s="94">
        <v>9.15</v>
      </c>
      <c r="Q47" s="122"/>
    </row>
    <row r="48" spans="2:17" x14ac:dyDescent="0.3">
      <c r="B48" s="137">
        <v>45460</v>
      </c>
      <c r="C48" s="67" t="s">
        <v>84</v>
      </c>
      <c r="D48" s="67">
        <v>6</v>
      </c>
      <c r="E48" s="67">
        <v>2024</v>
      </c>
      <c r="F48" s="67" t="s">
        <v>61</v>
      </c>
      <c r="G48" s="67">
        <v>3013</v>
      </c>
      <c r="H48" s="67">
        <v>39755</v>
      </c>
      <c r="I48" s="67">
        <v>360277.39</v>
      </c>
      <c r="J48" s="94">
        <v>9.2100000000000009</v>
      </c>
      <c r="K48" s="94">
        <v>9.02</v>
      </c>
      <c r="L48" s="94">
        <v>9</v>
      </c>
      <c r="M48" s="94">
        <v>9.27</v>
      </c>
      <c r="N48" s="94">
        <v>9.06</v>
      </c>
      <c r="Q48" s="122"/>
    </row>
    <row r="49" spans="2:17" x14ac:dyDescent="0.3">
      <c r="B49" s="137">
        <v>45461</v>
      </c>
      <c r="C49" s="67" t="s">
        <v>84</v>
      </c>
      <c r="D49" s="67">
        <v>6</v>
      </c>
      <c r="E49" s="67">
        <v>2024</v>
      </c>
      <c r="F49" s="67" t="s">
        <v>61</v>
      </c>
      <c r="G49" s="67">
        <v>3236</v>
      </c>
      <c r="H49" s="67">
        <v>84964</v>
      </c>
      <c r="I49" s="67">
        <v>767836.54</v>
      </c>
      <c r="J49" s="94">
        <v>8.93</v>
      </c>
      <c r="K49" s="94">
        <v>9.2100000000000009</v>
      </c>
      <c r="L49" s="94">
        <v>8.92</v>
      </c>
      <c r="M49" s="94">
        <v>9.2100000000000009</v>
      </c>
      <c r="N49" s="94">
        <v>9.0299999999999994</v>
      </c>
      <c r="Q49" s="122"/>
    </row>
    <row r="50" spans="2:17" x14ac:dyDescent="0.3">
      <c r="B50" s="137">
        <v>45462</v>
      </c>
      <c r="C50" s="67" t="s">
        <v>84</v>
      </c>
      <c r="D50" s="67">
        <v>6</v>
      </c>
      <c r="E50" s="67">
        <v>2024</v>
      </c>
      <c r="F50" s="67" t="s">
        <v>61</v>
      </c>
      <c r="G50" s="67">
        <v>3149</v>
      </c>
      <c r="H50" s="67">
        <v>33180</v>
      </c>
      <c r="I50" s="67">
        <v>300079.8</v>
      </c>
      <c r="J50" s="94">
        <v>9.14</v>
      </c>
      <c r="K50" s="94">
        <v>9.14</v>
      </c>
      <c r="L50" s="94">
        <v>8.99</v>
      </c>
      <c r="M50" s="94">
        <v>9.14</v>
      </c>
      <c r="N50" s="94">
        <v>9.0399999999999991</v>
      </c>
      <c r="Q50" s="122"/>
    </row>
    <row r="51" spans="2:17" x14ac:dyDescent="0.3">
      <c r="B51" s="137">
        <v>45463</v>
      </c>
      <c r="C51" s="67" t="s">
        <v>84</v>
      </c>
      <c r="D51" s="67">
        <v>6</v>
      </c>
      <c r="E51" s="67">
        <v>2024</v>
      </c>
      <c r="F51" s="67" t="s">
        <v>61</v>
      </c>
      <c r="G51" s="67">
        <v>2651</v>
      </c>
      <c r="H51" s="67">
        <v>18721</v>
      </c>
      <c r="I51" s="67">
        <v>169581.22</v>
      </c>
      <c r="J51" s="94">
        <v>9.0500000000000007</v>
      </c>
      <c r="K51" s="94">
        <v>9.14</v>
      </c>
      <c r="L51" s="94">
        <v>8.9700000000000006</v>
      </c>
      <c r="M51" s="94">
        <v>9.17</v>
      </c>
      <c r="N51" s="94">
        <v>9.0500000000000007</v>
      </c>
      <c r="Q51" s="122"/>
    </row>
    <row r="52" spans="2:17" x14ac:dyDescent="0.3">
      <c r="B52" s="137">
        <v>45464</v>
      </c>
      <c r="C52" s="67" t="s">
        <v>84</v>
      </c>
      <c r="D52" s="67">
        <v>6</v>
      </c>
      <c r="E52" s="67">
        <v>2024</v>
      </c>
      <c r="F52" s="67" t="s">
        <v>61</v>
      </c>
      <c r="G52" s="67">
        <v>8338</v>
      </c>
      <c r="H52" s="67">
        <v>595722</v>
      </c>
      <c r="I52" s="67">
        <v>5908821.1699999999</v>
      </c>
      <c r="J52" s="94">
        <v>9.39</v>
      </c>
      <c r="K52" s="94">
        <v>9.0500000000000007</v>
      </c>
      <c r="L52" s="94">
        <v>9.01</v>
      </c>
      <c r="M52" s="94">
        <v>10</v>
      </c>
      <c r="N52" s="94">
        <v>9.91</v>
      </c>
      <c r="Q52" s="122"/>
    </row>
    <row r="53" spans="2:17" x14ac:dyDescent="0.3">
      <c r="B53" s="137">
        <v>45467</v>
      </c>
      <c r="C53" s="67" t="s">
        <v>84</v>
      </c>
      <c r="D53" s="67">
        <v>6</v>
      </c>
      <c r="E53" s="67">
        <v>2024</v>
      </c>
      <c r="F53" s="67" t="s">
        <v>61</v>
      </c>
      <c r="G53" s="67">
        <v>5295</v>
      </c>
      <c r="H53" s="67">
        <v>284634</v>
      </c>
      <c r="I53" s="67">
        <v>2650507.0699999998</v>
      </c>
      <c r="J53" s="94">
        <v>9.35</v>
      </c>
      <c r="K53" s="94">
        <v>9.39</v>
      </c>
      <c r="L53" s="94">
        <v>9.1199999999999992</v>
      </c>
      <c r="M53" s="94">
        <v>9.5</v>
      </c>
      <c r="N53" s="94">
        <v>9.31</v>
      </c>
      <c r="Q53" s="122"/>
    </row>
    <row r="54" spans="2:17" x14ac:dyDescent="0.3">
      <c r="B54" s="137">
        <v>45468</v>
      </c>
      <c r="C54" s="67" t="s">
        <v>84</v>
      </c>
      <c r="D54" s="67">
        <v>6</v>
      </c>
      <c r="E54" s="67">
        <v>2024</v>
      </c>
      <c r="F54" s="67" t="s">
        <v>61</v>
      </c>
      <c r="G54" s="67">
        <v>5951</v>
      </c>
      <c r="H54" s="67">
        <v>68398</v>
      </c>
      <c r="I54" s="67">
        <v>641902.66</v>
      </c>
      <c r="J54" s="94">
        <v>9.5299999999999994</v>
      </c>
      <c r="K54" s="94">
        <v>9.35</v>
      </c>
      <c r="L54" s="94">
        <v>9.23</v>
      </c>
      <c r="M54" s="94">
        <v>9.57</v>
      </c>
      <c r="N54" s="94">
        <v>9.3800000000000008</v>
      </c>
      <c r="Q54" s="122"/>
    </row>
    <row r="55" spans="2:17" x14ac:dyDescent="0.3">
      <c r="B55" s="137">
        <v>45469</v>
      </c>
      <c r="C55" s="67" t="s">
        <v>84</v>
      </c>
      <c r="D55" s="67">
        <v>6</v>
      </c>
      <c r="E55" s="67">
        <v>2024</v>
      </c>
      <c r="F55" s="67" t="s">
        <v>61</v>
      </c>
      <c r="G55" s="67">
        <v>2796</v>
      </c>
      <c r="H55" s="67">
        <v>46497</v>
      </c>
      <c r="I55" s="67">
        <v>440113.53</v>
      </c>
      <c r="J55" s="94">
        <v>9.5</v>
      </c>
      <c r="K55" s="94">
        <v>9.5299999999999994</v>
      </c>
      <c r="L55" s="94">
        <v>9.3000000000000007</v>
      </c>
      <c r="M55" s="94">
        <v>9.5299999999999994</v>
      </c>
      <c r="N55" s="94">
        <v>9.4600000000000009</v>
      </c>
      <c r="Q55" s="122"/>
    </row>
    <row r="56" spans="2:17" x14ac:dyDescent="0.3">
      <c r="B56" s="137">
        <v>45470</v>
      </c>
      <c r="C56" s="67" t="s">
        <v>84</v>
      </c>
      <c r="D56" s="67">
        <v>6</v>
      </c>
      <c r="E56" s="67">
        <v>2024</v>
      </c>
      <c r="F56" s="67" t="s">
        <v>61</v>
      </c>
      <c r="G56" s="67">
        <v>6335</v>
      </c>
      <c r="H56" s="67">
        <v>66405</v>
      </c>
      <c r="I56" s="67">
        <v>616787.17000000004</v>
      </c>
      <c r="J56" s="94">
        <v>9.2100000000000009</v>
      </c>
      <c r="K56" s="94">
        <v>9.51</v>
      </c>
      <c r="L56" s="94">
        <v>9.2100000000000009</v>
      </c>
      <c r="M56" s="94">
        <v>9.51</v>
      </c>
      <c r="N56" s="94">
        <v>9.2799999999999994</v>
      </c>
      <c r="Q56" s="122"/>
    </row>
    <row r="57" spans="2:17" x14ac:dyDescent="0.3">
      <c r="B57" s="137">
        <v>45471</v>
      </c>
      <c r="C57" s="67" t="s">
        <v>84</v>
      </c>
      <c r="D57" s="67">
        <v>6</v>
      </c>
      <c r="E57" s="67">
        <v>2024</v>
      </c>
      <c r="F57" s="67" t="s">
        <v>61</v>
      </c>
      <c r="G57" s="67">
        <v>8151</v>
      </c>
      <c r="H57" s="67">
        <v>172632</v>
      </c>
      <c r="I57" s="67">
        <v>1644444.31</v>
      </c>
      <c r="J57" s="94">
        <v>9.8000000000000007</v>
      </c>
      <c r="K57" s="94">
        <v>9.4499999999999993</v>
      </c>
      <c r="L57" s="94">
        <v>9.42</v>
      </c>
      <c r="M57" s="94">
        <v>9.84</v>
      </c>
      <c r="N57" s="94">
        <v>9.52</v>
      </c>
      <c r="Q57" s="122"/>
    </row>
    <row r="58" spans="2:17" x14ac:dyDescent="0.3">
      <c r="B58" s="137">
        <v>45474</v>
      </c>
      <c r="C58" s="67" t="s">
        <v>85</v>
      </c>
      <c r="D58" s="67">
        <v>7</v>
      </c>
      <c r="E58" s="67">
        <v>2024</v>
      </c>
      <c r="F58" s="67" t="s">
        <v>61</v>
      </c>
      <c r="G58" s="67">
        <v>8087</v>
      </c>
      <c r="H58" s="67">
        <v>71248</v>
      </c>
      <c r="I58" s="67">
        <v>666605.43000000005</v>
      </c>
      <c r="J58" s="94">
        <v>9.31</v>
      </c>
      <c r="K58" s="94">
        <v>9.65</v>
      </c>
      <c r="L58" s="94">
        <v>9.15</v>
      </c>
      <c r="M58" s="94">
        <v>9.7799999999999994</v>
      </c>
      <c r="N58" s="94">
        <v>9.35</v>
      </c>
      <c r="Q58" s="122"/>
    </row>
    <row r="59" spans="2:17" x14ac:dyDescent="0.3">
      <c r="B59" s="137">
        <v>45475</v>
      </c>
      <c r="C59" s="67" t="s">
        <v>85</v>
      </c>
      <c r="D59" s="67">
        <v>7</v>
      </c>
      <c r="E59" s="67">
        <v>2024</v>
      </c>
      <c r="F59" s="67" t="s">
        <v>61</v>
      </c>
      <c r="G59" s="67">
        <v>657</v>
      </c>
      <c r="H59" s="67">
        <v>69327</v>
      </c>
      <c r="I59" s="67">
        <v>649220.63</v>
      </c>
      <c r="J59" s="94">
        <v>9.17</v>
      </c>
      <c r="K59" s="94">
        <v>9.52</v>
      </c>
      <c r="L59" s="94">
        <v>9.17</v>
      </c>
      <c r="M59" s="94">
        <v>9.59</v>
      </c>
      <c r="N59" s="94">
        <v>9.35</v>
      </c>
      <c r="Q59" s="122"/>
    </row>
    <row r="60" spans="2:17" x14ac:dyDescent="0.3">
      <c r="B60" s="137">
        <v>45476</v>
      </c>
      <c r="C60" s="67" t="s">
        <v>85</v>
      </c>
      <c r="D60" s="67">
        <v>7</v>
      </c>
      <c r="E60" s="67">
        <v>2024</v>
      </c>
      <c r="F60" s="67" t="s">
        <v>61</v>
      </c>
      <c r="G60" s="67">
        <v>6325</v>
      </c>
      <c r="H60" s="67">
        <v>105597</v>
      </c>
      <c r="I60" s="67">
        <v>1003858.55</v>
      </c>
      <c r="J60" s="94">
        <v>9.67</v>
      </c>
      <c r="K60" s="94">
        <v>9.33</v>
      </c>
      <c r="L60" s="94">
        <v>9.17</v>
      </c>
      <c r="M60" s="94">
        <v>9.7799999999999994</v>
      </c>
      <c r="N60" s="94">
        <v>9.5</v>
      </c>
      <c r="Q60" s="122"/>
    </row>
    <row r="61" spans="2:17" x14ac:dyDescent="0.3">
      <c r="B61" s="137">
        <v>45477</v>
      </c>
      <c r="C61" s="67" t="s">
        <v>85</v>
      </c>
      <c r="D61" s="67">
        <v>7</v>
      </c>
      <c r="E61" s="67">
        <v>2024</v>
      </c>
      <c r="F61" s="67" t="s">
        <v>61</v>
      </c>
      <c r="G61" s="67">
        <v>2067</v>
      </c>
      <c r="H61" s="67">
        <v>26547</v>
      </c>
      <c r="I61" s="67">
        <v>254185.31</v>
      </c>
      <c r="J61" s="94">
        <v>9.7200000000000006</v>
      </c>
      <c r="K61" s="94">
        <v>9.6999999999999993</v>
      </c>
      <c r="L61" s="94">
        <v>9.35</v>
      </c>
      <c r="M61" s="94">
        <v>9.75</v>
      </c>
      <c r="N61" s="94">
        <v>9.57</v>
      </c>
      <c r="Q61" s="122"/>
    </row>
    <row r="62" spans="2:17" x14ac:dyDescent="0.3">
      <c r="B62" s="137">
        <v>45478</v>
      </c>
      <c r="C62" s="67" t="s">
        <v>85</v>
      </c>
      <c r="D62" s="67">
        <v>7</v>
      </c>
      <c r="E62" s="67">
        <v>2024</v>
      </c>
      <c r="F62" s="67" t="s">
        <v>61</v>
      </c>
      <c r="G62" s="67">
        <v>2862</v>
      </c>
      <c r="H62" s="67">
        <v>24782</v>
      </c>
      <c r="I62" s="67">
        <v>236177.21</v>
      </c>
      <c r="J62" s="94">
        <v>9.59</v>
      </c>
      <c r="K62" s="94">
        <v>9.69</v>
      </c>
      <c r="L62" s="94">
        <v>9.3000000000000007</v>
      </c>
      <c r="M62" s="94">
        <v>9.69</v>
      </c>
      <c r="N62" s="94">
        <v>9.5299999999999994</v>
      </c>
      <c r="Q62" s="122"/>
    </row>
    <row r="63" spans="2:17" x14ac:dyDescent="0.3">
      <c r="B63" s="137">
        <v>45481</v>
      </c>
      <c r="C63" s="67" t="s">
        <v>85</v>
      </c>
      <c r="D63" s="67">
        <v>7</v>
      </c>
      <c r="E63" s="67">
        <v>2024</v>
      </c>
      <c r="F63" s="67" t="s">
        <v>61</v>
      </c>
      <c r="G63" s="67">
        <v>1730</v>
      </c>
      <c r="H63" s="67">
        <v>47959</v>
      </c>
      <c r="I63" s="67">
        <v>447771.39</v>
      </c>
      <c r="J63" s="94">
        <v>9.2200000000000006</v>
      </c>
      <c r="K63" s="94">
        <v>9.59</v>
      </c>
      <c r="L63" s="94">
        <v>9.2200000000000006</v>
      </c>
      <c r="M63" s="94">
        <v>9.59</v>
      </c>
      <c r="N63" s="94">
        <v>9.33</v>
      </c>
      <c r="Q63" s="122"/>
    </row>
    <row r="64" spans="2:17" x14ac:dyDescent="0.3">
      <c r="B64" s="137">
        <v>45482</v>
      </c>
      <c r="C64" s="67" t="s">
        <v>85</v>
      </c>
      <c r="D64" s="67">
        <v>7</v>
      </c>
      <c r="E64" s="67">
        <v>2024</v>
      </c>
      <c r="F64" s="67" t="s">
        <v>61</v>
      </c>
      <c r="G64" s="67">
        <v>4090</v>
      </c>
      <c r="H64" s="67">
        <v>11107</v>
      </c>
      <c r="I64" s="67">
        <v>103459.43</v>
      </c>
      <c r="J64" s="94">
        <v>9.4</v>
      </c>
      <c r="K64" s="94">
        <v>9.33</v>
      </c>
      <c r="L64" s="94">
        <v>9.25</v>
      </c>
      <c r="M64" s="94">
        <v>9.4499999999999993</v>
      </c>
      <c r="N64" s="94">
        <v>9.33</v>
      </c>
      <c r="Q64" s="122"/>
    </row>
    <row r="65" spans="2:17" x14ac:dyDescent="0.3">
      <c r="B65" s="137">
        <v>45483</v>
      </c>
      <c r="C65" s="67" t="s">
        <v>85</v>
      </c>
      <c r="D65" s="67">
        <v>7</v>
      </c>
      <c r="E65" s="67">
        <v>2024</v>
      </c>
      <c r="F65" s="67" t="s">
        <v>61</v>
      </c>
      <c r="G65" s="67">
        <v>2405</v>
      </c>
      <c r="H65" s="67">
        <v>28894</v>
      </c>
      <c r="I65" s="67">
        <v>268420.63</v>
      </c>
      <c r="J65" s="94">
        <v>9.3000000000000007</v>
      </c>
      <c r="K65" s="94">
        <v>9.44</v>
      </c>
      <c r="L65" s="94">
        <v>9.19</v>
      </c>
      <c r="M65" s="94">
        <v>9.4499999999999993</v>
      </c>
      <c r="N65" s="94">
        <v>9.2799999999999994</v>
      </c>
      <c r="Q65" s="122"/>
    </row>
    <row r="66" spans="2:17" x14ac:dyDescent="0.3">
      <c r="B66" s="137">
        <v>45484</v>
      </c>
      <c r="C66" s="67" t="s">
        <v>85</v>
      </c>
      <c r="D66" s="67">
        <v>7</v>
      </c>
      <c r="E66" s="67">
        <v>2024</v>
      </c>
      <c r="F66" s="67" t="s">
        <v>61</v>
      </c>
      <c r="G66" s="67">
        <v>757</v>
      </c>
      <c r="H66" s="67">
        <v>8447</v>
      </c>
      <c r="I66" s="67">
        <v>78825.98</v>
      </c>
      <c r="J66" s="94">
        <v>9.43</v>
      </c>
      <c r="K66" s="94">
        <v>9.43</v>
      </c>
      <c r="L66" s="94">
        <v>9.3000000000000007</v>
      </c>
      <c r="M66" s="94">
        <v>9.44</v>
      </c>
      <c r="N66" s="94">
        <v>9.33</v>
      </c>
      <c r="Q66" s="122"/>
    </row>
    <row r="67" spans="2:17" x14ac:dyDescent="0.3">
      <c r="B67" s="137">
        <v>45485</v>
      </c>
      <c r="C67" s="67" t="s">
        <v>85</v>
      </c>
      <c r="D67" s="67">
        <v>7</v>
      </c>
      <c r="E67" s="67">
        <v>2024</v>
      </c>
      <c r="F67" s="67" t="s">
        <v>61</v>
      </c>
      <c r="G67" s="67">
        <v>1788</v>
      </c>
      <c r="H67" s="67">
        <v>11026</v>
      </c>
      <c r="I67" s="67">
        <v>103692.94</v>
      </c>
      <c r="J67" s="94">
        <v>9.4499999999999993</v>
      </c>
      <c r="K67" s="94">
        <v>9.43</v>
      </c>
      <c r="L67" s="94">
        <v>9.31</v>
      </c>
      <c r="M67" s="94">
        <v>9.4700000000000006</v>
      </c>
      <c r="N67" s="94">
        <v>9.4</v>
      </c>
      <c r="Q67" s="122"/>
    </row>
    <row r="68" spans="2:17" x14ac:dyDescent="0.3">
      <c r="B68" s="137">
        <v>45488</v>
      </c>
      <c r="C68" s="67" t="s">
        <v>85</v>
      </c>
      <c r="D68" s="67">
        <v>7</v>
      </c>
      <c r="E68" s="67">
        <v>2024</v>
      </c>
      <c r="F68" s="67" t="s">
        <v>61</v>
      </c>
      <c r="G68" s="67">
        <v>2377</v>
      </c>
      <c r="H68" s="67">
        <v>34650</v>
      </c>
      <c r="I68" s="67">
        <v>328232.46000000002</v>
      </c>
      <c r="J68" s="94">
        <v>9.5399999999999991</v>
      </c>
      <c r="K68" s="94">
        <v>9.4499999999999993</v>
      </c>
      <c r="L68" s="94">
        <v>9.3000000000000007</v>
      </c>
      <c r="M68" s="94">
        <v>9.6999999999999993</v>
      </c>
      <c r="N68" s="94">
        <v>9.4700000000000006</v>
      </c>
      <c r="Q68" s="122"/>
    </row>
    <row r="69" spans="2:17" x14ac:dyDescent="0.3">
      <c r="B69" s="137">
        <v>45489</v>
      </c>
      <c r="C69" s="67" t="s">
        <v>85</v>
      </c>
      <c r="D69" s="67">
        <v>7</v>
      </c>
      <c r="E69" s="67">
        <v>2024</v>
      </c>
      <c r="F69" s="67" t="s">
        <v>61</v>
      </c>
      <c r="G69" s="67">
        <v>1313</v>
      </c>
      <c r="H69" s="67">
        <v>24615</v>
      </c>
      <c r="I69" s="67">
        <v>230451.39</v>
      </c>
      <c r="J69" s="94">
        <v>9.35</v>
      </c>
      <c r="K69" s="94">
        <v>9.36</v>
      </c>
      <c r="L69" s="94">
        <v>9.35</v>
      </c>
      <c r="M69" s="94">
        <v>9.57</v>
      </c>
      <c r="N69" s="94">
        <v>9.36</v>
      </c>
      <c r="Q69" s="122"/>
    </row>
    <row r="70" spans="2:17" x14ac:dyDescent="0.3">
      <c r="B70" s="137">
        <v>45490</v>
      </c>
      <c r="C70" s="67" t="s">
        <v>85</v>
      </c>
      <c r="D70" s="67">
        <v>7</v>
      </c>
      <c r="E70" s="67">
        <v>2024</v>
      </c>
      <c r="F70" s="67" t="s">
        <v>61</v>
      </c>
      <c r="G70" s="67">
        <v>4123</v>
      </c>
      <c r="H70" s="67">
        <v>112002</v>
      </c>
      <c r="I70" s="67">
        <v>1045358.17</v>
      </c>
      <c r="J70" s="94">
        <v>9.44</v>
      </c>
      <c r="K70" s="94">
        <v>9.39</v>
      </c>
      <c r="L70" s="94">
        <v>9.3000000000000007</v>
      </c>
      <c r="M70" s="94">
        <v>9.5500000000000007</v>
      </c>
      <c r="N70" s="94">
        <v>9.33</v>
      </c>
      <c r="Q70" s="122"/>
    </row>
    <row r="71" spans="2:17" x14ac:dyDescent="0.3">
      <c r="B71" s="137">
        <v>45491</v>
      </c>
      <c r="C71" s="67" t="s">
        <v>85</v>
      </c>
      <c r="D71" s="67">
        <v>7</v>
      </c>
      <c r="E71" s="67">
        <v>2024</v>
      </c>
      <c r="F71" s="67" t="s">
        <v>61</v>
      </c>
      <c r="G71" s="67">
        <v>936</v>
      </c>
      <c r="H71" s="67">
        <v>57099</v>
      </c>
      <c r="I71" s="67">
        <v>534169.54</v>
      </c>
      <c r="J71" s="94">
        <v>9.4700000000000006</v>
      </c>
      <c r="K71" s="94">
        <v>9.42</v>
      </c>
      <c r="L71" s="94">
        <v>9.3000000000000007</v>
      </c>
      <c r="M71" s="94">
        <v>9.4700000000000006</v>
      </c>
      <c r="N71" s="94">
        <v>9.35</v>
      </c>
      <c r="Q71" s="122"/>
    </row>
    <row r="72" spans="2:17" x14ac:dyDescent="0.3">
      <c r="B72" s="137">
        <v>45492</v>
      </c>
      <c r="C72" s="67" t="s">
        <v>85</v>
      </c>
      <c r="D72" s="67">
        <v>7</v>
      </c>
      <c r="E72" s="67">
        <v>2024</v>
      </c>
      <c r="F72" s="67" t="s">
        <v>61</v>
      </c>
      <c r="G72" s="67">
        <v>698</v>
      </c>
      <c r="H72" s="67">
        <v>29551</v>
      </c>
      <c r="I72" s="67">
        <v>275641.89</v>
      </c>
      <c r="J72" s="94">
        <v>9.3699999999999992</v>
      </c>
      <c r="K72" s="94">
        <v>9.4499999999999993</v>
      </c>
      <c r="L72" s="94">
        <v>9.3000000000000007</v>
      </c>
      <c r="M72" s="94">
        <v>9.4499999999999993</v>
      </c>
      <c r="N72" s="94">
        <v>9.32</v>
      </c>
      <c r="Q72" s="122"/>
    </row>
    <row r="73" spans="2:17" x14ac:dyDescent="0.3">
      <c r="B73" s="137">
        <v>45495</v>
      </c>
      <c r="C73" s="67" t="s">
        <v>85</v>
      </c>
      <c r="D73" s="67">
        <v>7</v>
      </c>
      <c r="E73" s="67">
        <v>2024</v>
      </c>
      <c r="F73" s="67" t="s">
        <v>61</v>
      </c>
      <c r="G73" s="67">
        <v>1223</v>
      </c>
      <c r="H73" s="67">
        <v>43476</v>
      </c>
      <c r="I73" s="67">
        <v>405106.55</v>
      </c>
      <c r="J73" s="94">
        <v>9.39</v>
      </c>
      <c r="K73" s="94">
        <v>9.41</v>
      </c>
      <c r="L73" s="94">
        <v>9.3000000000000007</v>
      </c>
      <c r="M73" s="94">
        <v>9.41</v>
      </c>
      <c r="N73" s="94">
        <v>9.31</v>
      </c>
      <c r="Q73" s="122"/>
    </row>
    <row r="74" spans="2:17" x14ac:dyDescent="0.3">
      <c r="B74" s="137">
        <v>45496</v>
      </c>
      <c r="C74" s="67" t="s">
        <v>85</v>
      </c>
      <c r="D74" s="67">
        <v>7</v>
      </c>
      <c r="E74" s="67">
        <v>2024</v>
      </c>
      <c r="F74" s="67" t="s">
        <v>61</v>
      </c>
      <c r="G74" s="67">
        <v>628</v>
      </c>
      <c r="H74" s="67">
        <v>20643</v>
      </c>
      <c r="I74" s="67">
        <v>192088.4</v>
      </c>
      <c r="J74" s="94">
        <v>9.35</v>
      </c>
      <c r="K74" s="94">
        <v>9.35</v>
      </c>
      <c r="L74" s="94">
        <v>9.3000000000000007</v>
      </c>
      <c r="M74" s="94">
        <v>9.35</v>
      </c>
      <c r="N74" s="94">
        <v>9.3000000000000007</v>
      </c>
      <c r="Q74" s="122"/>
    </row>
    <row r="75" spans="2:17" x14ac:dyDescent="0.3">
      <c r="B75" s="137">
        <v>45497</v>
      </c>
      <c r="C75" s="67" t="s">
        <v>85</v>
      </c>
      <c r="D75" s="67">
        <v>7</v>
      </c>
      <c r="E75" s="67">
        <v>2024</v>
      </c>
      <c r="F75" s="67" t="s">
        <v>61</v>
      </c>
      <c r="G75" s="67">
        <v>392</v>
      </c>
      <c r="H75" s="67">
        <v>43160</v>
      </c>
      <c r="I75" s="67">
        <v>401637.77</v>
      </c>
      <c r="J75" s="94">
        <v>9.34</v>
      </c>
      <c r="K75" s="94">
        <v>9.36</v>
      </c>
      <c r="L75" s="94">
        <v>9.3000000000000007</v>
      </c>
      <c r="M75" s="94">
        <v>9.39</v>
      </c>
      <c r="N75" s="94">
        <v>9.3000000000000007</v>
      </c>
      <c r="Q75" s="122"/>
    </row>
    <row r="76" spans="2:17" x14ac:dyDescent="0.3">
      <c r="B76" s="137">
        <v>45498</v>
      </c>
      <c r="C76" s="67" t="s">
        <v>85</v>
      </c>
      <c r="D76" s="67">
        <v>7</v>
      </c>
      <c r="E76" s="67">
        <v>2024</v>
      </c>
      <c r="F76" s="67" t="s">
        <v>61</v>
      </c>
      <c r="G76" s="67">
        <v>1010</v>
      </c>
      <c r="H76" s="67">
        <v>48325</v>
      </c>
      <c r="I76" s="67">
        <v>449660.69</v>
      </c>
      <c r="J76" s="94">
        <v>9.35</v>
      </c>
      <c r="K76" s="94">
        <v>9.34</v>
      </c>
      <c r="L76" s="94">
        <v>9.3000000000000007</v>
      </c>
      <c r="M76" s="94">
        <v>9.39</v>
      </c>
      <c r="N76" s="94">
        <v>9.3000000000000007</v>
      </c>
      <c r="Q76" s="122"/>
    </row>
    <row r="77" spans="2:17" x14ac:dyDescent="0.3">
      <c r="B77" s="137">
        <v>45499</v>
      </c>
      <c r="C77" s="67" t="s">
        <v>85</v>
      </c>
      <c r="D77" s="67">
        <v>7</v>
      </c>
      <c r="E77" s="67">
        <v>2024</v>
      </c>
      <c r="F77" s="67" t="s">
        <v>61</v>
      </c>
      <c r="G77" s="67">
        <v>1348</v>
      </c>
      <c r="H77" s="67">
        <v>78507</v>
      </c>
      <c r="I77" s="67">
        <v>728221.15</v>
      </c>
      <c r="J77" s="94">
        <v>9.18</v>
      </c>
      <c r="K77" s="94">
        <v>9.39</v>
      </c>
      <c r="L77" s="94">
        <v>9.1</v>
      </c>
      <c r="M77" s="94">
        <v>9.39</v>
      </c>
      <c r="N77" s="94">
        <v>9.27</v>
      </c>
      <c r="Q77" s="122"/>
    </row>
    <row r="78" spans="2:17" x14ac:dyDescent="0.3">
      <c r="B78" s="137">
        <v>45502</v>
      </c>
      <c r="C78" s="67" t="s">
        <v>85</v>
      </c>
      <c r="D78" s="67">
        <v>7</v>
      </c>
      <c r="E78" s="67">
        <v>2024</v>
      </c>
      <c r="F78" s="67" t="s">
        <v>61</v>
      </c>
      <c r="G78" s="67">
        <v>1911</v>
      </c>
      <c r="H78" s="67">
        <v>89662</v>
      </c>
      <c r="I78" s="67">
        <v>813936.1</v>
      </c>
      <c r="J78" s="94">
        <v>9.1300000000000008</v>
      </c>
      <c r="K78" s="94">
        <v>9.2899999999999991</v>
      </c>
      <c r="L78" s="94">
        <v>8.9499999999999993</v>
      </c>
      <c r="M78" s="94">
        <v>9.3000000000000007</v>
      </c>
      <c r="N78" s="94">
        <v>9.07</v>
      </c>
      <c r="Q78" s="122"/>
    </row>
    <row r="79" spans="2:17" x14ac:dyDescent="0.3">
      <c r="B79" s="137">
        <v>45503</v>
      </c>
      <c r="C79" s="67" t="s">
        <v>85</v>
      </c>
      <c r="D79" s="67">
        <v>7</v>
      </c>
      <c r="E79" s="67">
        <v>2024</v>
      </c>
      <c r="F79" s="67" t="s">
        <v>61</v>
      </c>
      <c r="G79" s="67">
        <v>1143</v>
      </c>
      <c r="H79" s="67">
        <v>47672</v>
      </c>
      <c r="I79" s="67">
        <v>432994.68</v>
      </c>
      <c r="J79" s="94">
        <v>9.24</v>
      </c>
      <c r="K79" s="94">
        <v>9.2799999999999994</v>
      </c>
      <c r="L79" s="94">
        <v>8.9600000000000009</v>
      </c>
      <c r="M79" s="94">
        <v>9.2799999999999994</v>
      </c>
      <c r="N79" s="94">
        <v>9.08</v>
      </c>
      <c r="Q79" s="122"/>
    </row>
    <row r="80" spans="2:17" x14ac:dyDescent="0.3">
      <c r="B80" s="137">
        <v>45504</v>
      </c>
      <c r="C80" s="67" t="s">
        <v>85</v>
      </c>
      <c r="D80" s="67">
        <v>7</v>
      </c>
      <c r="E80" s="67">
        <v>2024</v>
      </c>
      <c r="F80" s="67" t="s">
        <v>61</v>
      </c>
      <c r="G80" s="67">
        <v>4363</v>
      </c>
      <c r="H80" s="67">
        <v>139628</v>
      </c>
      <c r="I80" s="67">
        <v>1283737.04</v>
      </c>
      <c r="J80" s="94">
        <v>9.2899999999999991</v>
      </c>
      <c r="K80" s="94">
        <v>9.2200000000000006</v>
      </c>
      <c r="L80" s="94">
        <v>9.01</v>
      </c>
      <c r="M80" s="94">
        <v>9.4</v>
      </c>
      <c r="N80" s="94">
        <v>9.19</v>
      </c>
      <c r="Q80" s="122"/>
    </row>
    <row r="81" spans="2:17" x14ac:dyDescent="0.3">
      <c r="B81" s="137">
        <v>45505</v>
      </c>
      <c r="C81" s="67" t="s">
        <v>86</v>
      </c>
      <c r="D81" s="67">
        <v>8</v>
      </c>
      <c r="E81" s="67">
        <v>2024</v>
      </c>
      <c r="F81" s="67" t="s">
        <v>61</v>
      </c>
      <c r="G81" s="67">
        <v>961</v>
      </c>
      <c r="H81" s="67">
        <v>41125</v>
      </c>
      <c r="I81" s="67">
        <v>371563.32</v>
      </c>
      <c r="J81" s="94">
        <v>9.02</v>
      </c>
      <c r="K81" s="94">
        <v>9.36</v>
      </c>
      <c r="L81" s="94">
        <v>8.82</v>
      </c>
      <c r="M81" s="94">
        <v>9.3800000000000008</v>
      </c>
      <c r="N81" s="94">
        <v>9.0299999999999994</v>
      </c>
      <c r="Q81" s="122"/>
    </row>
    <row r="82" spans="2:17" x14ac:dyDescent="0.3">
      <c r="B82" s="137">
        <v>45506</v>
      </c>
      <c r="C82" s="67" t="s">
        <v>86</v>
      </c>
      <c r="D82" s="67">
        <v>8</v>
      </c>
      <c r="E82" s="67">
        <v>2024</v>
      </c>
      <c r="F82" s="67" t="s">
        <v>61</v>
      </c>
      <c r="G82" s="67">
        <v>1872</v>
      </c>
      <c r="H82" s="67">
        <v>52401</v>
      </c>
      <c r="I82" s="67">
        <v>476521.1</v>
      </c>
      <c r="J82" s="94">
        <v>9.0299999999999994</v>
      </c>
      <c r="K82" s="94">
        <v>9.17</v>
      </c>
      <c r="L82" s="94">
        <v>9.01</v>
      </c>
      <c r="M82" s="94">
        <v>9.2799999999999994</v>
      </c>
      <c r="N82" s="94">
        <v>9.09</v>
      </c>
      <c r="Q82" s="122"/>
    </row>
    <row r="83" spans="2:17" x14ac:dyDescent="0.3">
      <c r="B83" s="137">
        <v>45509</v>
      </c>
      <c r="C83" s="67" t="s">
        <v>86</v>
      </c>
      <c r="D83" s="67">
        <v>8</v>
      </c>
      <c r="E83" s="67">
        <v>2024</v>
      </c>
      <c r="F83" s="67" t="s">
        <v>61</v>
      </c>
      <c r="G83" s="67">
        <v>2637</v>
      </c>
      <c r="H83" s="67">
        <v>40256</v>
      </c>
      <c r="I83" s="67">
        <v>365368.66</v>
      </c>
      <c r="J83" s="94">
        <v>9.09</v>
      </c>
      <c r="K83" s="94">
        <v>9.0500000000000007</v>
      </c>
      <c r="L83" s="94">
        <v>8.93</v>
      </c>
      <c r="M83" s="94">
        <v>9.16</v>
      </c>
      <c r="N83" s="94">
        <v>9.07</v>
      </c>
      <c r="Q83" s="122"/>
    </row>
    <row r="84" spans="2:17" x14ac:dyDescent="0.3">
      <c r="B84" s="137">
        <v>45510</v>
      </c>
      <c r="C84" s="67" t="s">
        <v>86</v>
      </c>
      <c r="D84" s="67">
        <v>8</v>
      </c>
      <c r="E84" s="67">
        <v>2024</v>
      </c>
      <c r="F84" s="67" t="s">
        <v>61</v>
      </c>
      <c r="G84" s="67">
        <v>422</v>
      </c>
      <c r="H84" s="67">
        <v>34078</v>
      </c>
      <c r="I84" s="67">
        <v>309193.98</v>
      </c>
      <c r="J84" s="94">
        <v>9.1</v>
      </c>
      <c r="K84" s="94">
        <v>9</v>
      </c>
      <c r="L84" s="94">
        <v>9</v>
      </c>
      <c r="M84" s="94">
        <v>9.1300000000000008</v>
      </c>
      <c r="N84" s="94">
        <v>9.07</v>
      </c>
      <c r="Q84" s="122"/>
    </row>
    <row r="85" spans="2:17" x14ac:dyDescent="0.3">
      <c r="B85" s="137">
        <v>45511</v>
      </c>
      <c r="C85" s="67" t="s">
        <v>86</v>
      </c>
      <c r="D85" s="67">
        <v>8</v>
      </c>
      <c r="E85" s="67">
        <v>2024</v>
      </c>
      <c r="F85" s="67" t="s">
        <v>61</v>
      </c>
      <c r="G85" s="67">
        <v>3025</v>
      </c>
      <c r="H85" s="67">
        <v>41373</v>
      </c>
      <c r="I85" s="67">
        <v>375953.57</v>
      </c>
      <c r="J85" s="94">
        <v>9.08</v>
      </c>
      <c r="K85" s="94">
        <v>9.1</v>
      </c>
      <c r="L85" s="94">
        <v>9.0299999999999994</v>
      </c>
      <c r="M85" s="94">
        <v>9.1300000000000008</v>
      </c>
      <c r="N85" s="94">
        <v>9.08</v>
      </c>
      <c r="Q85" s="122"/>
    </row>
    <row r="86" spans="2:17" x14ac:dyDescent="0.3">
      <c r="B86" s="137">
        <v>45512</v>
      </c>
      <c r="C86" s="67" t="s">
        <v>86</v>
      </c>
      <c r="D86" s="67">
        <v>8</v>
      </c>
      <c r="E86" s="67">
        <v>2024</v>
      </c>
      <c r="F86" s="67" t="s">
        <v>61</v>
      </c>
      <c r="G86" s="67">
        <v>470</v>
      </c>
      <c r="H86" s="67">
        <v>35196</v>
      </c>
      <c r="I86" s="67">
        <v>317724.07</v>
      </c>
      <c r="J86" s="94">
        <v>9.0399999999999991</v>
      </c>
      <c r="K86" s="94">
        <v>9.1199999999999992</v>
      </c>
      <c r="L86" s="94">
        <v>8.8800000000000008</v>
      </c>
      <c r="M86" s="94">
        <v>9.1300000000000008</v>
      </c>
      <c r="N86" s="94">
        <v>9.02</v>
      </c>
      <c r="Q86" s="122"/>
    </row>
    <row r="87" spans="2:17" x14ac:dyDescent="0.3">
      <c r="B87" s="137">
        <v>45513</v>
      </c>
      <c r="C87" s="67" t="s">
        <v>86</v>
      </c>
      <c r="D87" s="67">
        <v>8</v>
      </c>
      <c r="E87" s="67">
        <v>2024</v>
      </c>
      <c r="F87" s="67" t="s">
        <v>61</v>
      </c>
      <c r="G87" s="67">
        <v>242</v>
      </c>
      <c r="H87" s="67">
        <v>25500</v>
      </c>
      <c r="I87" s="67">
        <v>232128.66</v>
      </c>
      <c r="J87" s="94">
        <v>9.1</v>
      </c>
      <c r="K87" s="94">
        <v>9.07</v>
      </c>
      <c r="L87" s="94">
        <v>9.0399999999999991</v>
      </c>
      <c r="M87" s="94">
        <v>9.1300000000000008</v>
      </c>
      <c r="N87" s="94">
        <v>9.1</v>
      </c>
      <c r="Q87" s="122"/>
    </row>
    <row r="88" spans="2:17" x14ac:dyDescent="0.3">
      <c r="B88" s="137">
        <v>45516</v>
      </c>
      <c r="C88" s="67" t="s">
        <v>86</v>
      </c>
      <c r="D88" s="67">
        <v>8</v>
      </c>
      <c r="E88" s="67">
        <v>2024</v>
      </c>
      <c r="F88" s="67" t="s">
        <v>61</v>
      </c>
      <c r="G88" s="67">
        <v>778</v>
      </c>
      <c r="H88" s="67">
        <v>16785</v>
      </c>
      <c r="I88" s="67">
        <v>152162.51</v>
      </c>
      <c r="J88" s="94">
        <v>9.1</v>
      </c>
      <c r="K88" s="94">
        <v>9.14</v>
      </c>
      <c r="L88" s="94">
        <v>8.9600000000000009</v>
      </c>
      <c r="M88" s="94">
        <v>9.15</v>
      </c>
      <c r="N88" s="94">
        <v>9.0399999999999991</v>
      </c>
      <c r="Q88" s="122"/>
    </row>
    <row r="89" spans="2:17" x14ac:dyDescent="0.3">
      <c r="B89" s="137">
        <v>45517</v>
      </c>
      <c r="C89" s="67" t="s">
        <v>86</v>
      </c>
      <c r="D89" s="67">
        <v>8</v>
      </c>
      <c r="E89" s="67">
        <v>2024</v>
      </c>
      <c r="F89" s="67" t="s">
        <v>61</v>
      </c>
      <c r="G89" s="67">
        <v>1651</v>
      </c>
      <c r="H89" s="67">
        <v>29156</v>
      </c>
      <c r="I89" s="67">
        <v>262865.58</v>
      </c>
      <c r="J89" s="94">
        <v>9.09</v>
      </c>
      <c r="K89" s="94">
        <v>9.0500000000000007</v>
      </c>
      <c r="L89" s="94">
        <v>8.98</v>
      </c>
      <c r="M89" s="94">
        <v>9.1</v>
      </c>
      <c r="N89" s="94">
        <v>9.01</v>
      </c>
      <c r="Q89" s="122"/>
    </row>
    <row r="90" spans="2:17" x14ac:dyDescent="0.3">
      <c r="B90" s="137">
        <v>45518</v>
      </c>
      <c r="C90" s="67" t="s">
        <v>86</v>
      </c>
      <c r="D90" s="67">
        <v>8</v>
      </c>
      <c r="E90" s="67">
        <v>2024</v>
      </c>
      <c r="F90" s="67" t="s">
        <v>61</v>
      </c>
      <c r="G90" s="67">
        <v>346</v>
      </c>
      <c r="H90" s="67">
        <v>43109</v>
      </c>
      <c r="I90" s="67">
        <v>390295.13</v>
      </c>
      <c r="J90" s="94">
        <v>9.09</v>
      </c>
      <c r="K90" s="94">
        <v>9.1</v>
      </c>
      <c r="L90" s="94">
        <v>9.01</v>
      </c>
      <c r="M90" s="94">
        <v>9.11</v>
      </c>
      <c r="N90" s="94">
        <v>9.0500000000000007</v>
      </c>
      <c r="Q90" s="122"/>
    </row>
    <row r="91" spans="2:17" x14ac:dyDescent="0.3">
      <c r="B91" s="137">
        <v>45519</v>
      </c>
      <c r="C91" s="67" t="s">
        <v>86</v>
      </c>
      <c r="D91" s="67">
        <v>8</v>
      </c>
      <c r="E91" s="67">
        <v>2024</v>
      </c>
      <c r="F91" s="67" t="s">
        <v>61</v>
      </c>
      <c r="G91" s="67">
        <v>1729</v>
      </c>
      <c r="H91" s="67">
        <v>21561</v>
      </c>
      <c r="I91" s="67">
        <v>194981.74</v>
      </c>
      <c r="J91" s="94">
        <v>9.09</v>
      </c>
      <c r="K91" s="94">
        <v>9.09</v>
      </c>
      <c r="L91" s="94">
        <v>9.01</v>
      </c>
      <c r="M91" s="94">
        <v>9.09</v>
      </c>
      <c r="N91" s="94">
        <v>9.0399999999999991</v>
      </c>
      <c r="Q91" s="122"/>
    </row>
    <row r="92" spans="2:17" x14ac:dyDescent="0.3">
      <c r="B92" s="137">
        <v>45520</v>
      </c>
      <c r="C92" s="67" t="s">
        <v>86</v>
      </c>
      <c r="D92" s="67">
        <v>8</v>
      </c>
      <c r="E92" s="67">
        <v>2024</v>
      </c>
      <c r="F92" s="67" t="s">
        <v>61</v>
      </c>
      <c r="G92" s="67">
        <v>2622</v>
      </c>
      <c r="H92" s="67">
        <v>180114</v>
      </c>
      <c r="I92" s="67">
        <v>1623922.71</v>
      </c>
      <c r="J92" s="94">
        <v>9.06</v>
      </c>
      <c r="K92" s="94">
        <v>9.09</v>
      </c>
      <c r="L92" s="94">
        <v>9</v>
      </c>
      <c r="M92" s="94">
        <v>9.1</v>
      </c>
      <c r="N92" s="94">
        <v>9.01</v>
      </c>
      <c r="Q92" s="122"/>
    </row>
    <row r="93" spans="2:17" x14ac:dyDescent="0.3">
      <c r="B93" s="137">
        <v>45523</v>
      </c>
      <c r="C93" s="67" t="s">
        <v>86</v>
      </c>
      <c r="D93" s="67">
        <v>8</v>
      </c>
      <c r="E93" s="67">
        <v>2024</v>
      </c>
      <c r="F93" s="67" t="s">
        <v>61</v>
      </c>
      <c r="G93" s="67">
        <v>793</v>
      </c>
      <c r="H93" s="67">
        <v>80839</v>
      </c>
      <c r="I93" s="67">
        <v>732835.45</v>
      </c>
      <c r="J93" s="94">
        <v>9.08</v>
      </c>
      <c r="K93" s="94">
        <v>9.06</v>
      </c>
      <c r="L93" s="94">
        <v>8.98</v>
      </c>
      <c r="M93" s="94">
        <v>9.1</v>
      </c>
      <c r="N93" s="94">
        <v>9.06</v>
      </c>
      <c r="Q93" s="122"/>
    </row>
    <row r="94" spans="2:17" x14ac:dyDescent="0.3">
      <c r="B94" s="137">
        <v>45524</v>
      </c>
      <c r="C94" s="67" t="s">
        <v>86</v>
      </c>
      <c r="D94" s="67">
        <v>8</v>
      </c>
      <c r="E94" s="67">
        <v>2024</v>
      </c>
      <c r="F94" s="67" t="s">
        <v>61</v>
      </c>
      <c r="G94" s="67">
        <v>867</v>
      </c>
      <c r="H94" s="67">
        <v>35753</v>
      </c>
      <c r="I94" s="67">
        <v>325651.31</v>
      </c>
      <c r="J94" s="94">
        <v>9.14</v>
      </c>
      <c r="K94" s="94">
        <v>9.0399999999999991</v>
      </c>
      <c r="L94" s="94">
        <v>9.0399999999999991</v>
      </c>
      <c r="M94" s="94">
        <v>9.18</v>
      </c>
      <c r="N94" s="94">
        <v>9.1</v>
      </c>
      <c r="Q94" s="122"/>
    </row>
    <row r="95" spans="2:17" x14ac:dyDescent="0.3">
      <c r="B95" s="137">
        <v>45525</v>
      </c>
      <c r="C95" s="67" t="s">
        <v>86</v>
      </c>
      <c r="D95" s="67">
        <v>8</v>
      </c>
      <c r="E95" s="67">
        <v>2024</v>
      </c>
      <c r="F95" s="67" t="s">
        <v>61</v>
      </c>
      <c r="G95" s="67">
        <v>308</v>
      </c>
      <c r="H95" s="67">
        <v>34094</v>
      </c>
      <c r="I95" s="67">
        <v>309932.84999999998</v>
      </c>
      <c r="J95" s="94">
        <v>9.15</v>
      </c>
      <c r="K95" s="94">
        <v>9.14</v>
      </c>
      <c r="L95" s="94">
        <v>9.02</v>
      </c>
      <c r="M95" s="94">
        <v>9.16</v>
      </c>
      <c r="N95" s="94">
        <v>9.09</v>
      </c>
      <c r="Q95" s="122"/>
    </row>
    <row r="96" spans="2:17" x14ac:dyDescent="0.3">
      <c r="B96" s="137">
        <v>45526</v>
      </c>
      <c r="C96" s="67" t="s">
        <v>86</v>
      </c>
      <c r="D96" s="67">
        <v>8</v>
      </c>
      <c r="E96" s="67">
        <v>2024</v>
      </c>
      <c r="F96" s="67" t="s">
        <v>61</v>
      </c>
      <c r="G96" s="67">
        <v>457</v>
      </c>
      <c r="H96" s="67">
        <v>42937</v>
      </c>
      <c r="I96" s="67">
        <v>392004.37</v>
      </c>
      <c r="J96" s="94">
        <v>9.19</v>
      </c>
      <c r="K96" s="94">
        <v>9.14</v>
      </c>
      <c r="L96" s="94">
        <v>9.0299999999999994</v>
      </c>
      <c r="M96" s="94">
        <v>9.2899999999999991</v>
      </c>
      <c r="N96" s="94">
        <v>9.1199999999999992</v>
      </c>
      <c r="Q96" s="122"/>
    </row>
    <row r="97" spans="2:17" x14ac:dyDescent="0.3">
      <c r="B97" s="137">
        <v>45527</v>
      </c>
      <c r="C97" s="67" t="s">
        <v>86</v>
      </c>
      <c r="D97" s="67">
        <v>8</v>
      </c>
      <c r="E97" s="67">
        <v>2024</v>
      </c>
      <c r="F97" s="67" t="s">
        <v>61</v>
      </c>
      <c r="G97" s="67">
        <v>912</v>
      </c>
      <c r="H97" s="67">
        <v>14423</v>
      </c>
      <c r="I97" s="67">
        <v>131908.48000000001</v>
      </c>
      <c r="J97" s="94">
        <v>9.19</v>
      </c>
      <c r="K97" s="94">
        <v>9.18</v>
      </c>
      <c r="L97" s="94">
        <v>9.0500000000000007</v>
      </c>
      <c r="M97" s="94">
        <v>9.1999999999999993</v>
      </c>
      <c r="N97" s="94">
        <v>9.14</v>
      </c>
      <c r="Q97" s="122"/>
    </row>
    <row r="98" spans="2:17" x14ac:dyDescent="0.3">
      <c r="B98" s="137">
        <v>45530</v>
      </c>
      <c r="C98" s="67" t="s">
        <v>86</v>
      </c>
      <c r="D98" s="67">
        <v>8</v>
      </c>
      <c r="E98" s="67">
        <v>2024</v>
      </c>
      <c r="F98" s="67" t="s">
        <v>61</v>
      </c>
      <c r="G98" s="67">
        <v>2725</v>
      </c>
      <c r="H98" s="67">
        <v>62188</v>
      </c>
      <c r="I98" s="67">
        <v>567646.30000000005</v>
      </c>
      <c r="J98" s="94">
        <v>9.08</v>
      </c>
      <c r="K98" s="94">
        <v>9.19</v>
      </c>
      <c r="L98" s="94">
        <v>9.06</v>
      </c>
      <c r="M98" s="94">
        <v>9.4499999999999993</v>
      </c>
      <c r="N98" s="94">
        <v>9.1199999999999992</v>
      </c>
      <c r="Q98" s="122"/>
    </row>
    <row r="99" spans="2:17" x14ac:dyDescent="0.3">
      <c r="B99" s="137">
        <v>45531</v>
      </c>
      <c r="C99" s="67" t="s">
        <v>86</v>
      </c>
      <c r="D99" s="67">
        <v>8</v>
      </c>
      <c r="E99" s="67">
        <v>2024</v>
      </c>
      <c r="F99" s="67" t="s">
        <v>61</v>
      </c>
      <c r="G99" s="67">
        <v>2016</v>
      </c>
      <c r="H99" s="67">
        <v>17681</v>
      </c>
      <c r="I99" s="67">
        <v>160886.94</v>
      </c>
      <c r="J99" s="94">
        <v>9.15</v>
      </c>
      <c r="K99" s="94">
        <v>9.17</v>
      </c>
      <c r="L99" s="94">
        <v>9.06</v>
      </c>
      <c r="M99" s="94">
        <v>9.24</v>
      </c>
      <c r="N99" s="94">
        <v>9.09</v>
      </c>
      <c r="Q99" s="122"/>
    </row>
    <row r="100" spans="2:17" x14ac:dyDescent="0.3">
      <c r="B100" s="137">
        <v>45532</v>
      </c>
      <c r="C100" s="67" t="s">
        <v>86</v>
      </c>
      <c r="D100" s="67">
        <v>8</v>
      </c>
      <c r="E100" s="67">
        <v>2024</v>
      </c>
      <c r="F100" s="67" t="s">
        <v>61</v>
      </c>
      <c r="G100" s="67">
        <v>2629</v>
      </c>
      <c r="H100" s="67">
        <v>44790</v>
      </c>
      <c r="I100" s="67">
        <v>406014.83</v>
      </c>
      <c r="J100" s="94">
        <v>9.08</v>
      </c>
      <c r="K100" s="94">
        <v>9.2200000000000006</v>
      </c>
      <c r="L100" s="94">
        <v>9</v>
      </c>
      <c r="M100" s="94">
        <v>9.2200000000000006</v>
      </c>
      <c r="N100" s="94">
        <v>9.06</v>
      </c>
      <c r="Q100" s="122"/>
    </row>
    <row r="101" spans="2:17" x14ac:dyDescent="0.3">
      <c r="B101" s="137">
        <v>45533</v>
      </c>
      <c r="C101" s="67" t="s">
        <v>86</v>
      </c>
      <c r="D101" s="67">
        <v>8</v>
      </c>
      <c r="E101" s="67">
        <v>2024</v>
      </c>
      <c r="F101" s="67" t="s">
        <v>61</v>
      </c>
      <c r="G101" s="67">
        <v>606</v>
      </c>
      <c r="H101" s="67">
        <v>7917</v>
      </c>
      <c r="I101" s="67">
        <v>72278.649999999994</v>
      </c>
      <c r="J101" s="94">
        <v>9.1300000000000008</v>
      </c>
      <c r="K101" s="94">
        <v>9.14</v>
      </c>
      <c r="L101" s="94">
        <v>9.08</v>
      </c>
      <c r="M101" s="94">
        <v>9.14</v>
      </c>
      <c r="N101" s="94">
        <v>9.1199999999999992</v>
      </c>
      <c r="Q101" s="122"/>
    </row>
    <row r="102" spans="2:17" x14ac:dyDescent="0.3">
      <c r="B102" s="137">
        <v>45534</v>
      </c>
      <c r="C102" s="67" t="s">
        <v>86</v>
      </c>
      <c r="D102" s="67">
        <v>8</v>
      </c>
      <c r="E102" s="67">
        <v>2024</v>
      </c>
      <c r="F102" s="67" t="s">
        <v>61</v>
      </c>
      <c r="G102" s="67">
        <v>857</v>
      </c>
      <c r="H102" s="67">
        <v>31474</v>
      </c>
      <c r="I102" s="67">
        <v>288167.90999999997</v>
      </c>
      <c r="J102" s="94">
        <v>9.06</v>
      </c>
      <c r="K102" s="94">
        <v>9.14</v>
      </c>
      <c r="L102" s="94">
        <v>9.06</v>
      </c>
      <c r="M102" s="94">
        <v>9.2200000000000006</v>
      </c>
      <c r="N102" s="94">
        <v>9.15</v>
      </c>
      <c r="Q102" s="122"/>
    </row>
    <row r="103" spans="2:17" x14ac:dyDescent="0.3">
      <c r="B103" s="137">
        <v>45537</v>
      </c>
      <c r="C103" s="67" t="s">
        <v>87</v>
      </c>
      <c r="D103" s="67">
        <v>9</v>
      </c>
      <c r="E103" s="67">
        <v>2024</v>
      </c>
      <c r="F103" s="67" t="s">
        <v>61</v>
      </c>
      <c r="G103" s="67">
        <v>407</v>
      </c>
      <c r="H103" s="67">
        <v>24822</v>
      </c>
      <c r="I103" s="67">
        <v>223474.67</v>
      </c>
      <c r="J103" s="94">
        <v>9</v>
      </c>
      <c r="K103" s="94">
        <v>9.15</v>
      </c>
      <c r="L103" s="94">
        <v>8.9600000000000009</v>
      </c>
      <c r="M103" s="94">
        <v>9.15</v>
      </c>
      <c r="N103" s="94">
        <v>9</v>
      </c>
      <c r="Q103" s="122"/>
    </row>
    <row r="104" spans="2:17" x14ac:dyDescent="0.3">
      <c r="B104" s="137">
        <v>45538</v>
      </c>
      <c r="C104" s="67" t="s">
        <v>87</v>
      </c>
      <c r="D104" s="67">
        <v>9</v>
      </c>
      <c r="E104" s="67">
        <v>2024</v>
      </c>
      <c r="F104" s="67" t="s">
        <v>61</v>
      </c>
      <c r="G104" s="67">
        <v>654</v>
      </c>
      <c r="H104" s="67">
        <v>43394</v>
      </c>
      <c r="I104" s="67">
        <v>387643.79</v>
      </c>
      <c r="J104" s="94">
        <v>8.85</v>
      </c>
      <c r="K104" s="94">
        <v>8.99</v>
      </c>
      <c r="L104" s="94">
        <v>8.85</v>
      </c>
      <c r="M104" s="94">
        <v>9.09</v>
      </c>
      <c r="N104" s="94">
        <v>8.93</v>
      </c>
      <c r="Q104" s="122"/>
    </row>
    <row r="105" spans="2:17" x14ac:dyDescent="0.3">
      <c r="B105" s="137">
        <v>45539</v>
      </c>
      <c r="C105" s="67" t="s">
        <v>87</v>
      </c>
      <c r="D105" s="67">
        <v>9</v>
      </c>
      <c r="E105" s="67">
        <v>2024</v>
      </c>
      <c r="F105" s="67" t="s">
        <v>61</v>
      </c>
      <c r="G105" s="67">
        <v>1148</v>
      </c>
      <c r="H105" s="67">
        <v>49326</v>
      </c>
      <c r="I105" s="67">
        <v>438013.9</v>
      </c>
      <c r="J105" s="94">
        <v>8.85</v>
      </c>
      <c r="K105" s="94">
        <v>8.9600000000000009</v>
      </c>
      <c r="L105" s="94">
        <v>8.84</v>
      </c>
      <c r="M105" s="94">
        <v>8.9600000000000009</v>
      </c>
      <c r="N105" s="94">
        <v>8.8699999999999992</v>
      </c>
      <c r="Q105" s="122"/>
    </row>
    <row r="106" spans="2:17" x14ac:dyDescent="0.3">
      <c r="B106" s="137">
        <v>45540</v>
      </c>
      <c r="C106" s="67" t="s">
        <v>87</v>
      </c>
      <c r="D106" s="67">
        <v>9</v>
      </c>
      <c r="E106" s="67">
        <v>2024</v>
      </c>
      <c r="F106" s="67" t="s">
        <v>61</v>
      </c>
      <c r="G106" s="67">
        <v>1339</v>
      </c>
      <c r="H106" s="67">
        <v>33938</v>
      </c>
      <c r="I106" s="67">
        <v>300881.05</v>
      </c>
      <c r="J106" s="94">
        <v>8.89</v>
      </c>
      <c r="K106" s="94">
        <v>8.8800000000000008</v>
      </c>
      <c r="L106" s="94">
        <v>8.81</v>
      </c>
      <c r="M106" s="94">
        <v>8.9700000000000006</v>
      </c>
      <c r="N106" s="94">
        <v>8.86</v>
      </c>
      <c r="Q106" s="122"/>
    </row>
    <row r="107" spans="2:17" x14ac:dyDescent="0.3">
      <c r="B107" s="137">
        <v>45541</v>
      </c>
      <c r="C107" s="67" t="s">
        <v>87</v>
      </c>
      <c r="D107" s="67">
        <v>9</v>
      </c>
      <c r="E107" s="67">
        <v>2024</v>
      </c>
      <c r="F107" s="67" t="s">
        <v>61</v>
      </c>
      <c r="G107" s="67">
        <v>635</v>
      </c>
      <c r="H107" s="67">
        <v>31336</v>
      </c>
      <c r="I107" s="67">
        <v>280685.34999999998</v>
      </c>
      <c r="J107" s="94">
        <v>8.99</v>
      </c>
      <c r="K107" s="94">
        <v>8.9</v>
      </c>
      <c r="L107" s="94">
        <v>8.89</v>
      </c>
      <c r="M107" s="94">
        <v>9</v>
      </c>
      <c r="N107" s="94">
        <v>8.9499999999999993</v>
      </c>
      <c r="Q107" s="122"/>
    </row>
    <row r="108" spans="2:17" x14ac:dyDescent="0.3">
      <c r="B108" s="137">
        <v>45544</v>
      </c>
      <c r="C108" s="67" t="s">
        <v>87</v>
      </c>
      <c r="D108" s="67">
        <v>9</v>
      </c>
      <c r="E108" s="67">
        <v>2024</v>
      </c>
      <c r="F108" s="67" t="s">
        <v>61</v>
      </c>
      <c r="G108" s="67">
        <v>1909</v>
      </c>
      <c r="H108" s="67">
        <v>33821</v>
      </c>
      <c r="I108" s="67">
        <v>304313.15999999997</v>
      </c>
      <c r="J108" s="94">
        <v>8.9499999999999993</v>
      </c>
      <c r="K108" s="94">
        <v>8.99</v>
      </c>
      <c r="L108" s="94">
        <v>8.9499999999999993</v>
      </c>
      <c r="M108" s="94">
        <v>9.0399999999999991</v>
      </c>
      <c r="N108" s="94">
        <v>8.99</v>
      </c>
      <c r="Q108" s="122"/>
    </row>
    <row r="109" spans="2:17" x14ac:dyDescent="0.3">
      <c r="B109" s="137">
        <v>45545</v>
      </c>
      <c r="C109" s="67" t="s">
        <v>87</v>
      </c>
      <c r="D109" s="67">
        <v>9</v>
      </c>
      <c r="E109" s="67">
        <v>2024</v>
      </c>
      <c r="F109" s="67" t="s">
        <v>61</v>
      </c>
      <c r="G109" s="67">
        <v>1954</v>
      </c>
      <c r="H109" s="67">
        <v>27406</v>
      </c>
      <c r="I109" s="67">
        <v>246084.83</v>
      </c>
      <c r="J109" s="94">
        <v>8.94</v>
      </c>
      <c r="K109" s="94">
        <v>9.01</v>
      </c>
      <c r="L109" s="94">
        <v>8.91</v>
      </c>
      <c r="M109" s="94">
        <v>9.0399999999999991</v>
      </c>
      <c r="N109" s="94">
        <v>8.9700000000000006</v>
      </c>
      <c r="Q109" s="122"/>
    </row>
    <row r="110" spans="2:17" x14ac:dyDescent="0.3">
      <c r="B110" s="137">
        <v>45546</v>
      </c>
      <c r="C110" s="67" t="s">
        <v>87</v>
      </c>
      <c r="D110" s="67">
        <v>9</v>
      </c>
      <c r="E110" s="67">
        <v>2024</v>
      </c>
      <c r="F110" s="67" t="s">
        <v>61</v>
      </c>
      <c r="G110" s="67">
        <v>745</v>
      </c>
      <c r="H110" s="67">
        <v>22900</v>
      </c>
      <c r="I110" s="67">
        <v>205856.31</v>
      </c>
      <c r="J110" s="94">
        <v>8.98</v>
      </c>
      <c r="K110" s="94">
        <v>8.94</v>
      </c>
      <c r="L110" s="94">
        <v>8.91</v>
      </c>
      <c r="M110" s="94">
        <v>9.0399999999999991</v>
      </c>
      <c r="N110" s="94">
        <v>8.98</v>
      </c>
      <c r="Q110" s="122"/>
    </row>
    <row r="111" spans="2:17" x14ac:dyDescent="0.3">
      <c r="B111" s="137">
        <v>45547</v>
      </c>
      <c r="C111" s="67" t="s">
        <v>87</v>
      </c>
      <c r="D111" s="67">
        <v>9</v>
      </c>
      <c r="E111" s="67">
        <v>2024</v>
      </c>
      <c r="F111" s="67" t="s">
        <v>61</v>
      </c>
      <c r="G111" s="67">
        <v>1566</v>
      </c>
      <c r="H111" s="67">
        <v>123647</v>
      </c>
      <c r="I111" s="67">
        <v>1117521.43</v>
      </c>
      <c r="J111" s="94">
        <v>9.17</v>
      </c>
      <c r="K111" s="94">
        <v>8.9600000000000009</v>
      </c>
      <c r="L111" s="94">
        <v>8.9600000000000009</v>
      </c>
      <c r="M111" s="94">
        <v>9.2200000000000006</v>
      </c>
      <c r="N111" s="94">
        <v>9.0299999999999994</v>
      </c>
      <c r="Q111" s="122"/>
    </row>
    <row r="112" spans="2:17" x14ac:dyDescent="0.3">
      <c r="B112" s="137">
        <v>45548</v>
      </c>
      <c r="C112" s="67" t="s">
        <v>87</v>
      </c>
      <c r="D112" s="67">
        <v>9</v>
      </c>
      <c r="E112" s="67">
        <v>2024</v>
      </c>
      <c r="F112" s="67" t="s">
        <v>61</v>
      </c>
      <c r="G112" s="67">
        <v>7415</v>
      </c>
      <c r="H112" s="67">
        <v>353122</v>
      </c>
      <c r="I112" s="67">
        <v>3278479.35</v>
      </c>
      <c r="J112" s="94">
        <v>9.52</v>
      </c>
      <c r="K112" s="94">
        <v>9.19</v>
      </c>
      <c r="L112" s="94">
        <v>9.09</v>
      </c>
      <c r="M112" s="94">
        <v>9.57</v>
      </c>
      <c r="N112" s="94">
        <v>9.2799999999999994</v>
      </c>
      <c r="Q112" s="122"/>
    </row>
    <row r="113" spans="2:17" x14ac:dyDescent="0.3">
      <c r="B113" s="137">
        <v>45551</v>
      </c>
      <c r="C113" s="67" t="s">
        <v>87</v>
      </c>
      <c r="D113" s="67">
        <v>9</v>
      </c>
      <c r="E113" s="67">
        <v>2024</v>
      </c>
      <c r="F113" s="67" t="s">
        <v>61</v>
      </c>
      <c r="G113" s="67">
        <v>3846</v>
      </c>
      <c r="H113" s="67">
        <v>139667</v>
      </c>
      <c r="I113" s="67">
        <v>1289676.73</v>
      </c>
      <c r="J113" s="94">
        <v>9.0500000000000007</v>
      </c>
      <c r="K113" s="94">
        <v>9.5</v>
      </c>
      <c r="L113" s="94">
        <v>8.9</v>
      </c>
      <c r="M113" s="94">
        <v>9.5</v>
      </c>
      <c r="N113" s="94">
        <v>9.23</v>
      </c>
      <c r="Q113" s="122"/>
    </row>
    <row r="114" spans="2:17" x14ac:dyDescent="0.3">
      <c r="B114" s="137">
        <v>45552</v>
      </c>
      <c r="C114" s="67" t="s">
        <v>87</v>
      </c>
      <c r="D114" s="67">
        <v>9</v>
      </c>
      <c r="E114" s="67">
        <v>2024</v>
      </c>
      <c r="F114" s="67" t="s">
        <v>61</v>
      </c>
      <c r="G114" s="67">
        <v>2972</v>
      </c>
      <c r="H114" s="67">
        <v>26223</v>
      </c>
      <c r="I114" s="67">
        <v>239253.58</v>
      </c>
      <c r="J114" s="94">
        <v>9.17</v>
      </c>
      <c r="K114" s="94">
        <v>9.16</v>
      </c>
      <c r="L114" s="94">
        <v>9.06</v>
      </c>
      <c r="M114" s="94">
        <v>9.2799999999999994</v>
      </c>
      <c r="N114" s="94">
        <v>9.1199999999999992</v>
      </c>
      <c r="Q114" s="122"/>
    </row>
    <row r="115" spans="2:17" x14ac:dyDescent="0.3">
      <c r="B115" s="137">
        <v>45553</v>
      </c>
      <c r="C115" s="67" t="s">
        <v>87</v>
      </c>
      <c r="D115" s="67">
        <v>9</v>
      </c>
      <c r="E115" s="67">
        <v>2024</v>
      </c>
      <c r="F115" s="67" t="s">
        <v>61</v>
      </c>
      <c r="G115" s="67">
        <v>3642</v>
      </c>
      <c r="H115" s="67">
        <v>49114</v>
      </c>
      <c r="I115" s="67">
        <v>451489.11</v>
      </c>
      <c r="J115" s="94">
        <v>9.24</v>
      </c>
      <c r="K115" s="94">
        <v>9.07</v>
      </c>
      <c r="L115" s="94">
        <v>9.07</v>
      </c>
      <c r="M115" s="94">
        <v>9.3000000000000007</v>
      </c>
      <c r="N115" s="94">
        <v>9.19</v>
      </c>
      <c r="Q115" s="122"/>
    </row>
    <row r="116" spans="2:17" x14ac:dyDescent="0.3">
      <c r="B116" s="137">
        <v>45554</v>
      </c>
      <c r="C116" s="67" t="s">
        <v>87</v>
      </c>
      <c r="D116" s="67">
        <v>9</v>
      </c>
      <c r="E116" s="67">
        <v>2024</v>
      </c>
      <c r="F116" s="67" t="s">
        <v>61</v>
      </c>
      <c r="G116" s="67">
        <v>1652</v>
      </c>
      <c r="H116" s="67">
        <v>24707</v>
      </c>
      <c r="I116" s="67">
        <v>226127.56</v>
      </c>
      <c r="J116" s="94">
        <v>9.18</v>
      </c>
      <c r="K116" s="94">
        <v>9.25</v>
      </c>
      <c r="L116" s="94">
        <v>9.07</v>
      </c>
      <c r="M116" s="94">
        <v>9.25</v>
      </c>
      <c r="N116" s="94">
        <v>9.15</v>
      </c>
      <c r="Q116" s="122"/>
    </row>
    <row r="117" spans="2:17" x14ac:dyDescent="0.3">
      <c r="B117" s="137">
        <v>45555</v>
      </c>
      <c r="C117" s="67" t="s">
        <v>87</v>
      </c>
      <c r="D117" s="67">
        <v>9</v>
      </c>
      <c r="E117" s="67">
        <v>2024</v>
      </c>
      <c r="F117" s="67" t="s">
        <v>61</v>
      </c>
      <c r="G117" s="67">
        <v>2432</v>
      </c>
      <c r="H117" s="67">
        <v>130345</v>
      </c>
      <c r="I117" s="67">
        <v>1180002.69</v>
      </c>
      <c r="J117" s="94">
        <v>9.01</v>
      </c>
      <c r="K117" s="94">
        <v>9.15</v>
      </c>
      <c r="L117" s="94">
        <v>9.01</v>
      </c>
      <c r="M117" s="94">
        <v>9.25</v>
      </c>
      <c r="N117" s="94">
        <v>9.0500000000000007</v>
      </c>
      <c r="Q117" s="122"/>
    </row>
    <row r="118" spans="2:17" x14ac:dyDescent="0.3">
      <c r="B118" s="137">
        <v>45558</v>
      </c>
      <c r="C118" s="67" t="s">
        <v>87</v>
      </c>
      <c r="D118" s="67">
        <v>9</v>
      </c>
      <c r="E118" s="67">
        <v>2024</v>
      </c>
      <c r="F118" s="67" t="s">
        <v>61</v>
      </c>
      <c r="G118" s="67">
        <v>2115</v>
      </c>
      <c r="H118" s="67">
        <v>20118</v>
      </c>
      <c r="I118" s="67">
        <v>183322.92</v>
      </c>
      <c r="J118" s="94">
        <v>9.0500000000000007</v>
      </c>
      <c r="K118" s="94">
        <v>9.02</v>
      </c>
      <c r="L118" s="94">
        <v>9.02</v>
      </c>
      <c r="M118" s="94">
        <v>9.24</v>
      </c>
      <c r="N118" s="94">
        <v>9.11</v>
      </c>
      <c r="Q118" s="122"/>
    </row>
    <row r="119" spans="2:17" x14ac:dyDescent="0.3">
      <c r="B119" s="137">
        <v>45559</v>
      </c>
      <c r="C119" s="67" t="s">
        <v>87</v>
      </c>
      <c r="D119" s="67">
        <v>9</v>
      </c>
      <c r="E119" s="67">
        <v>2024</v>
      </c>
      <c r="F119" s="67" t="s">
        <v>61</v>
      </c>
      <c r="G119" s="67">
        <v>1121</v>
      </c>
      <c r="H119" s="67">
        <v>25786</v>
      </c>
      <c r="I119" s="67">
        <v>234288.57</v>
      </c>
      <c r="J119" s="94">
        <v>9.1</v>
      </c>
      <c r="K119" s="94">
        <v>9.14</v>
      </c>
      <c r="L119" s="94">
        <v>9.0500000000000007</v>
      </c>
      <c r="M119" s="94">
        <v>9.18</v>
      </c>
      <c r="N119" s="94">
        <v>9.08</v>
      </c>
      <c r="Q119" s="122"/>
    </row>
    <row r="120" spans="2:17" x14ac:dyDescent="0.3">
      <c r="B120" s="137">
        <v>45560</v>
      </c>
      <c r="C120" s="67" t="s">
        <v>87</v>
      </c>
      <c r="D120" s="67">
        <v>9</v>
      </c>
      <c r="E120" s="67">
        <v>2024</v>
      </c>
      <c r="F120" s="67" t="s">
        <v>61</v>
      </c>
      <c r="G120" s="67">
        <v>5871</v>
      </c>
      <c r="H120" s="67">
        <v>38774</v>
      </c>
      <c r="I120" s="67">
        <v>350652.82</v>
      </c>
      <c r="J120" s="94">
        <v>9.01</v>
      </c>
      <c r="K120" s="94">
        <v>9.1</v>
      </c>
      <c r="L120" s="94">
        <v>9.01</v>
      </c>
      <c r="M120" s="94">
        <v>9.17</v>
      </c>
      <c r="N120" s="94">
        <v>9.0399999999999991</v>
      </c>
      <c r="Q120" s="122"/>
    </row>
    <row r="121" spans="2:17" x14ac:dyDescent="0.3">
      <c r="B121" s="137">
        <v>45561</v>
      </c>
      <c r="C121" s="67" t="s">
        <v>87</v>
      </c>
      <c r="D121" s="67">
        <v>9</v>
      </c>
      <c r="E121" s="67">
        <v>2024</v>
      </c>
      <c r="F121" s="67" t="s">
        <v>61</v>
      </c>
      <c r="G121" s="67">
        <v>6901</v>
      </c>
      <c r="H121" s="67">
        <v>58354</v>
      </c>
      <c r="I121" s="67">
        <v>526910.78</v>
      </c>
      <c r="J121" s="94">
        <v>9</v>
      </c>
      <c r="K121" s="94">
        <v>9.02</v>
      </c>
      <c r="L121" s="94">
        <v>9</v>
      </c>
      <c r="M121" s="94">
        <v>9.15</v>
      </c>
      <c r="N121" s="94">
        <v>9.02</v>
      </c>
      <c r="Q121" s="122"/>
    </row>
    <row r="122" spans="2:17" x14ac:dyDescent="0.3">
      <c r="B122" s="137">
        <v>45562</v>
      </c>
      <c r="C122" s="67" t="s">
        <v>87</v>
      </c>
      <c r="D122" s="67">
        <v>9</v>
      </c>
      <c r="E122" s="67">
        <v>2024</v>
      </c>
      <c r="F122" s="67" t="s">
        <v>61</v>
      </c>
      <c r="G122" s="67">
        <v>430</v>
      </c>
      <c r="H122" s="67">
        <v>62004</v>
      </c>
      <c r="I122" s="67">
        <v>559265.55000000005</v>
      </c>
      <c r="J122" s="94">
        <v>9.02</v>
      </c>
      <c r="K122" s="94">
        <v>9.09</v>
      </c>
      <c r="L122" s="94">
        <v>8.91</v>
      </c>
      <c r="M122" s="94">
        <v>9.1300000000000008</v>
      </c>
      <c r="N122" s="94">
        <v>9.01</v>
      </c>
      <c r="Q122" s="122"/>
    </row>
    <row r="123" spans="2:17" x14ac:dyDescent="0.3">
      <c r="B123" s="137">
        <v>45565</v>
      </c>
      <c r="C123" s="67" t="s">
        <v>87</v>
      </c>
      <c r="D123" s="67">
        <v>9</v>
      </c>
      <c r="E123" s="67">
        <v>2024</v>
      </c>
      <c r="F123" s="67" t="s">
        <v>61</v>
      </c>
      <c r="G123" s="67">
        <v>6667</v>
      </c>
      <c r="H123" s="67">
        <v>78852</v>
      </c>
      <c r="I123" s="67">
        <v>706626.96</v>
      </c>
      <c r="J123" s="94">
        <v>9.01</v>
      </c>
      <c r="K123" s="94">
        <v>9</v>
      </c>
      <c r="L123" s="94">
        <v>8.82</v>
      </c>
      <c r="M123" s="94">
        <v>9.1199999999999992</v>
      </c>
      <c r="N123" s="94">
        <v>8.9600000000000009</v>
      </c>
      <c r="Q123" s="122"/>
    </row>
    <row r="124" spans="2:17" x14ac:dyDescent="0.3">
      <c r="B124" s="137">
        <v>45566</v>
      </c>
      <c r="C124" s="67" t="s">
        <v>88</v>
      </c>
      <c r="D124" s="67">
        <v>10</v>
      </c>
      <c r="E124" s="67">
        <v>2024</v>
      </c>
      <c r="F124" s="67" t="s">
        <v>61</v>
      </c>
      <c r="G124" s="67">
        <v>11520</v>
      </c>
      <c r="H124" s="67">
        <v>49398</v>
      </c>
      <c r="I124" s="67">
        <v>436464.07</v>
      </c>
      <c r="J124" s="94">
        <v>8.8800000000000008</v>
      </c>
      <c r="K124" s="94">
        <v>8.8699999999999992</v>
      </c>
      <c r="L124" s="94">
        <v>8.74</v>
      </c>
      <c r="M124" s="94">
        <v>8.99</v>
      </c>
      <c r="N124" s="94">
        <v>8.83</v>
      </c>
      <c r="Q124" s="122"/>
    </row>
    <row r="125" spans="2:17" x14ac:dyDescent="0.3">
      <c r="B125" s="137">
        <v>45567</v>
      </c>
      <c r="C125" s="67" t="s">
        <v>88</v>
      </c>
      <c r="D125" s="67">
        <v>10</v>
      </c>
      <c r="E125" s="67">
        <v>2024</v>
      </c>
      <c r="F125" s="67" t="s">
        <v>61</v>
      </c>
      <c r="G125" s="67">
        <v>8115</v>
      </c>
      <c r="H125" s="67">
        <v>59975</v>
      </c>
      <c r="I125" s="67">
        <v>540621.44999999995</v>
      </c>
      <c r="J125" s="94">
        <v>9.09</v>
      </c>
      <c r="K125" s="94">
        <v>8.9700000000000006</v>
      </c>
      <c r="L125" s="94">
        <v>8.91</v>
      </c>
      <c r="M125" s="94">
        <v>9.23</v>
      </c>
      <c r="N125" s="94">
        <v>9.01</v>
      </c>
      <c r="Q125" s="122"/>
    </row>
    <row r="126" spans="2:17" x14ac:dyDescent="0.3">
      <c r="B126" s="137">
        <v>45568</v>
      </c>
      <c r="C126" s="67" t="s">
        <v>88</v>
      </c>
      <c r="D126" s="67">
        <v>10</v>
      </c>
      <c r="E126" s="67">
        <v>2024</v>
      </c>
      <c r="F126" s="67" t="s">
        <v>61</v>
      </c>
      <c r="G126" s="67">
        <v>1094</v>
      </c>
      <c r="H126" s="67">
        <v>76332</v>
      </c>
      <c r="I126" s="67">
        <v>683001.15</v>
      </c>
      <c r="J126" s="94">
        <v>8.92</v>
      </c>
      <c r="K126" s="94">
        <v>9.1</v>
      </c>
      <c r="L126" s="94">
        <v>8.89</v>
      </c>
      <c r="M126" s="94">
        <v>9.24</v>
      </c>
      <c r="N126" s="94">
        <v>8.94</v>
      </c>
      <c r="Q126" s="122"/>
    </row>
    <row r="127" spans="2:17" x14ac:dyDescent="0.3">
      <c r="B127" s="137">
        <v>45569</v>
      </c>
      <c r="C127" s="67" t="s">
        <v>88</v>
      </c>
      <c r="D127" s="67">
        <v>10</v>
      </c>
      <c r="E127" s="67">
        <v>2024</v>
      </c>
      <c r="F127" s="67" t="s">
        <v>61</v>
      </c>
      <c r="G127" s="67">
        <v>1623</v>
      </c>
      <c r="H127" s="67">
        <v>40749</v>
      </c>
      <c r="I127" s="67">
        <v>363373.94</v>
      </c>
      <c r="J127" s="94">
        <v>8.9700000000000006</v>
      </c>
      <c r="K127" s="94">
        <v>9</v>
      </c>
      <c r="L127" s="94">
        <v>8.8800000000000008</v>
      </c>
      <c r="M127" s="94">
        <v>9.09</v>
      </c>
      <c r="N127" s="94">
        <v>8.91</v>
      </c>
      <c r="Q127" s="122"/>
    </row>
    <row r="128" spans="2:17" x14ac:dyDescent="0.3">
      <c r="B128" s="137">
        <v>45572</v>
      </c>
      <c r="C128" s="67" t="s">
        <v>88</v>
      </c>
      <c r="D128" s="67">
        <v>10</v>
      </c>
      <c r="E128" s="67">
        <v>2024</v>
      </c>
      <c r="F128" s="67" t="s">
        <v>61</v>
      </c>
      <c r="G128" s="67">
        <v>2101</v>
      </c>
      <c r="H128" s="67">
        <v>26001</v>
      </c>
      <c r="I128" s="67">
        <v>233484.35</v>
      </c>
      <c r="J128" s="94">
        <v>8.9499999999999993</v>
      </c>
      <c r="K128" s="94">
        <v>9.08</v>
      </c>
      <c r="L128" s="94">
        <v>8.91</v>
      </c>
      <c r="M128" s="94">
        <v>9.08</v>
      </c>
      <c r="N128" s="94">
        <v>8.98</v>
      </c>
      <c r="Q128" s="122"/>
    </row>
    <row r="129" spans="2:17" x14ac:dyDescent="0.3">
      <c r="B129" s="137">
        <v>45573</v>
      </c>
      <c r="C129" s="67" t="s">
        <v>88</v>
      </c>
      <c r="D129" s="67">
        <v>10</v>
      </c>
      <c r="E129" s="67">
        <v>2024</v>
      </c>
      <c r="F129" s="67" t="s">
        <v>61</v>
      </c>
      <c r="G129" s="67">
        <v>2362</v>
      </c>
      <c r="H129" s="67">
        <v>45615</v>
      </c>
      <c r="I129" s="67">
        <v>408463.64</v>
      </c>
      <c r="J129" s="94">
        <v>8.9499999999999993</v>
      </c>
      <c r="K129" s="94">
        <v>9.0299999999999994</v>
      </c>
      <c r="L129" s="94">
        <v>8.9</v>
      </c>
      <c r="M129" s="94">
        <v>9.0299999999999994</v>
      </c>
      <c r="N129" s="94">
        <v>8.9499999999999993</v>
      </c>
      <c r="Q129" s="122"/>
    </row>
    <row r="130" spans="2:17" x14ac:dyDescent="0.3">
      <c r="B130" s="137">
        <v>45574</v>
      </c>
      <c r="C130" s="67" t="s">
        <v>88</v>
      </c>
      <c r="D130" s="67">
        <v>10</v>
      </c>
      <c r="E130" s="67">
        <v>2024</v>
      </c>
      <c r="F130" s="67" t="s">
        <v>61</v>
      </c>
      <c r="G130" s="67">
        <v>644</v>
      </c>
      <c r="H130" s="67">
        <v>21955</v>
      </c>
      <c r="I130" s="67">
        <v>195983.4</v>
      </c>
      <c r="J130" s="94">
        <v>8.9</v>
      </c>
      <c r="K130" s="94">
        <v>9.0299999999999994</v>
      </c>
      <c r="L130" s="94">
        <v>8.8800000000000008</v>
      </c>
      <c r="M130" s="94">
        <v>9.0299999999999994</v>
      </c>
      <c r="N130" s="94">
        <v>8.92</v>
      </c>
      <c r="Q130" s="122"/>
    </row>
    <row r="131" spans="2:17" x14ac:dyDescent="0.3">
      <c r="B131" s="137">
        <v>45575</v>
      </c>
      <c r="C131" s="67" t="s">
        <v>88</v>
      </c>
      <c r="D131" s="67">
        <v>10</v>
      </c>
      <c r="E131" s="67">
        <v>2024</v>
      </c>
      <c r="F131" s="67" t="s">
        <v>61</v>
      </c>
      <c r="G131" s="67">
        <v>758</v>
      </c>
      <c r="H131" s="67">
        <v>32964</v>
      </c>
      <c r="I131" s="67">
        <v>292793.7</v>
      </c>
      <c r="J131" s="94">
        <v>8.93</v>
      </c>
      <c r="K131" s="94">
        <v>8.92</v>
      </c>
      <c r="L131" s="94">
        <v>8.82</v>
      </c>
      <c r="M131" s="94">
        <v>8.93</v>
      </c>
      <c r="N131" s="94">
        <v>8.8800000000000008</v>
      </c>
      <c r="Q131" s="122"/>
    </row>
    <row r="132" spans="2:17" x14ac:dyDescent="0.3">
      <c r="B132" s="137">
        <v>45576</v>
      </c>
      <c r="C132" s="67" t="s">
        <v>88</v>
      </c>
      <c r="D132" s="67">
        <v>10</v>
      </c>
      <c r="E132" s="67">
        <v>2024</v>
      </c>
      <c r="F132" s="67" t="s">
        <v>61</v>
      </c>
      <c r="G132" s="67">
        <v>571</v>
      </c>
      <c r="H132" s="67">
        <v>18432</v>
      </c>
      <c r="I132" s="67">
        <v>164145.31</v>
      </c>
      <c r="J132" s="94">
        <v>8.9600000000000009</v>
      </c>
      <c r="K132" s="94">
        <v>8.93</v>
      </c>
      <c r="L132" s="94">
        <v>8.83</v>
      </c>
      <c r="M132" s="94">
        <v>8.9700000000000006</v>
      </c>
      <c r="N132" s="94">
        <v>8.9</v>
      </c>
      <c r="Q132" s="122"/>
    </row>
    <row r="133" spans="2:17" x14ac:dyDescent="0.3">
      <c r="B133" s="137">
        <v>45579</v>
      </c>
      <c r="C133" s="67" t="s">
        <v>88</v>
      </c>
      <c r="D133" s="67">
        <v>10</v>
      </c>
      <c r="E133" s="67">
        <v>2024</v>
      </c>
      <c r="F133" s="67" t="s">
        <v>61</v>
      </c>
      <c r="G133" s="67">
        <v>744</v>
      </c>
      <c r="H133" s="67">
        <v>18914</v>
      </c>
      <c r="I133" s="67">
        <v>169551.57</v>
      </c>
      <c r="J133" s="94">
        <v>9</v>
      </c>
      <c r="K133" s="94">
        <v>8.9600000000000009</v>
      </c>
      <c r="L133" s="94">
        <v>8.91</v>
      </c>
      <c r="M133" s="94">
        <v>9</v>
      </c>
      <c r="N133" s="94">
        <v>8.9600000000000009</v>
      </c>
      <c r="Q133" s="122"/>
    </row>
    <row r="134" spans="2:17" x14ac:dyDescent="0.3">
      <c r="B134" s="137">
        <v>45580</v>
      </c>
      <c r="C134" s="67" t="s">
        <v>88</v>
      </c>
      <c r="D134" s="67">
        <v>10</v>
      </c>
      <c r="E134" s="67">
        <v>2024</v>
      </c>
      <c r="F134" s="67" t="s">
        <v>61</v>
      </c>
      <c r="G134" s="67">
        <v>908</v>
      </c>
      <c r="H134" s="67">
        <v>35935</v>
      </c>
      <c r="I134" s="67">
        <v>320604.15000000002</v>
      </c>
      <c r="J134" s="94">
        <v>8.77</v>
      </c>
      <c r="K134" s="94">
        <v>9.0500000000000007</v>
      </c>
      <c r="L134" s="94">
        <v>8.77</v>
      </c>
      <c r="M134" s="94">
        <v>9.0500000000000007</v>
      </c>
      <c r="N134" s="94">
        <v>8.92</v>
      </c>
      <c r="Q134" s="122"/>
    </row>
    <row r="135" spans="2:17" x14ac:dyDescent="0.3">
      <c r="B135" s="137">
        <v>45581</v>
      </c>
      <c r="C135" s="67" t="s">
        <v>88</v>
      </c>
      <c r="D135" s="67">
        <v>10</v>
      </c>
      <c r="E135" s="67">
        <v>2024</v>
      </c>
      <c r="F135" s="67" t="s">
        <v>61</v>
      </c>
      <c r="G135" s="67">
        <v>5506</v>
      </c>
      <c r="H135" s="67">
        <v>35249</v>
      </c>
      <c r="I135" s="67">
        <v>314037.28999999998</v>
      </c>
      <c r="J135" s="94">
        <v>8.85</v>
      </c>
      <c r="K135" s="94">
        <v>8.94</v>
      </c>
      <c r="L135" s="94">
        <v>8.7899999999999991</v>
      </c>
      <c r="M135" s="94">
        <v>8.99</v>
      </c>
      <c r="N135" s="94">
        <v>8.9</v>
      </c>
      <c r="Q135" s="122"/>
    </row>
    <row r="136" spans="2:17" x14ac:dyDescent="0.3">
      <c r="B136" s="137">
        <v>45582</v>
      </c>
      <c r="C136" s="67" t="s">
        <v>88</v>
      </c>
      <c r="D136" s="67">
        <v>10</v>
      </c>
      <c r="E136" s="67">
        <v>2024</v>
      </c>
      <c r="F136" s="67" t="s">
        <v>61</v>
      </c>
      <c r="G136" s="67">
        <v>2257</v>
      </c>
      <c r="H136" s="67">
        <v>29761</v>
      </c>
      <c r="I136" s="67">
        <v>263787.40999999997</v>
      </c>
      <c r="J136" s="94">
        <v>8.89</v>
      </c>
      <c r="K136" s="94">
        <v>8.99</v>
      </c>
      <c r="L136" s="94">
        <v>8.77</v>
      </c>
      <c r="M136" s="94">
        <v>8.99</v>
      </c>
      <c r="N136" s="94">
        <v>8.86</v>
      </c>
      <c r="Q136" s="122"/>
    </row>
    <row r="137" spans="2:17" x14ac:dyDescent="0.3">
      <c r="B137" s="137">
        <v>45583</v>
      </c>
      <c r="C137" s="67" t="s">
        <v>88</v>
      </c>
      <c r="D137" s="67">
        <v>10</v>
      </c>
      <c r="E137" s="67">
        <v>2024</v>
      </c>
      <c r="F137" s="67" t="s">
        <v>61</v>
      </c>
      <c r="G137" s="67">
        <v>2448</v>
      </c>
      <c r="H137" s="67">
        <v>17683</v>
      </c>
      <c r="I137" s="67">
        <v>157296.31</v>
      </c>
      <c r="J137" s="94">
        <v>8.9600000000000009</v>
      </c>
      <c r="K137" s="94">
        <v>8.98</v>
      </c>
      <c r="L137" s="94">
        <v>8.86</v>
      </c>
      <c r="M137" s="94">
        <v>8.99</v>
      </c>
      <c r="N137" s="94">
        <v>8.89</v>
      </c>
      <c r="Q137" s="122"/>
    </row>
    <row r="138" spans="2:17" x14ac:dyDescent="0.3">
      <c r="B138" s="137">
        <v>45586</v>
      </c>
      <c r="C138" s="67" t="s">
        <v>88</v>
      </c>
      <c r="D138" s="67">
        <v>10</v>
      </c>
      <c r="E138" s="67">
        <v>2024</v>
      </c>
      <c r="F138" s="67" t="s">
        <v>61</v>
      </c>
      <c r="G138" s="67">
        <v>792</v>
      </c>
      <c r="H138" s="67">
        <v>62594</v>
      </c>
      <c r="I138" s="67">
        <v>559912.06000000006</v>
      </c>
      <c r="J138" s="94">
        <v>9.08</v>
      </c>
      <c r="K138" s="94">
        <v>8.99</v>
      </c>
      <c r="L138" s="94">
        <v>8.7899999999999991</v>
      </c>
      <c r="M138" s="94">
        <v>9.1</v>
      </c>
      <c r="N138" s="94">
        <v>8.94</v>
      </c>
      <c r="Q138" s="122"/>
    </row>
    <row r="139" spans="2:17" x14ac:dyDescent="0.3">
      <c r="B139" s="137">
        <v>45587</v>
      </c>
      <c r="C139" s="67" t="s">
        <v>88</v>
      </c>
      <c r="D139" s="67">
        <v>10</v>
      </c>
      <c r="E139" s="67">
        <v>2024</v>
      </c>
      <c r="F139" s="67" t="s">
        <v>61</v>
      </c>
      <c r="G139" s="67">
        <v>897</v>
      </c>
      <c r="H139" s="67">
        <v>43777</v>
      </c>
      <c r="I139" s="67">
        <v>391210.21</v>
      </c>
      <c r="J139" s="94">
        <v>9</v>
      </c>
      <c r="K139" s="94">
        <v>9.08</v>
      </c>
      <c r="L139" s="94">
        <v>8.85</v>
      </c>
      <c r="M139" s="94">
        <v>9.08</v>
      </c>
      <c r="N139" s="94">
        <v>8.93</v>
      </c>
      <c r="Q139" s="122"/>
    </row>
    <row r="140" spans="2:17" x14ac:dyDescent="0.3">
      <c r="B140" s="137">
        <v>45588</v>
      </c>
      <c r="C140" s="67" t="s">
        <v>88</v>
      </c>
      <c r="D140" s="67">
        <v>10</v>
      </c>
      <c r="E140" s="67">
        <v>2024</v>
      </c>
      <c r="F140" s="67" t="s">
        <v>61</v>
      </c>
      <c r="G140" s="67">
        <v>533</v>
      </c>
      <c r="H140" s="67">
        <v>38223</v>
      </c>
      <c r="I140" s="67">
        <v>340645.11</v>
      </c>
      <c r="J140" s="94">
        <v>8.8000000000000007</v>
      </c>
      <c r="K140" s="94">
        <v>9.08</v>
      </c>
      <c r="L140" s="94">
        <v>8.8000000000000007</v>
      </c>
      <c r="M140" s="94">
        <v>9.08</v>
      </c>
      <c r="N140" s="94">
        <v>8.9</v>
      </c>
      <c r="Q140" s="122"/>
    </row>
    <row r="141" spans="2:17" x14ac:dyDescent="0.3">
      <c r="B141" s="137">
        <v>45589</v>
      </c>
      <c r="C141" s="67" t="s">
        <v>88</v>
      </c>
      <c r="D141" s="67">
        <v>10</v>
      </c>
      <c r="E141" s="67">
        <v>2024</v>
      </c>
      <c r="F141" s="67" t="s">
        <v>61</v>
      </c>
      <c r="G141" s="67">
        <v>1171</v>
      </c>
      <c r="H141" s="67">
        <v>42995</v>
      </c>
      <c r="I141" s="67">
        <v>377618.5</v>
      </c>
      <c r="J141" s="94">
        <v>8.6999999999999993</v>
      </c>
      <c r="K141" s="94">
        <v>8.9700000000000006</v>
      </c>
      <c r="L141" s="94">
        <v>8.6999999999999993</v>
      </c>
      <c r="M141" s="94">
        <v>8.9700000000000006</v>
      </c>
      <c r="N141" s="94">
        <v>8.7799999999999994</v>
      </c>
      <c r="Q141" s="122"/>
    </row>
    <row r="142" spans="2:17" x14ac:dyDescent="0.3">
      <c r="B142" s="137">
        <v>45590</v>
      </c>
      <c r="C142" s="67" t="s">
        <v>88</v>
      </c>
      <c r="D142" s="67">
        <v>10</v>
      </c>
      <c r="E142" s="67">
        <v>2024</v>
      </c>
      <c r="F142" s="67" t="s">
        <v>61</v>
      </c>
      <c r="G142" s="67">
        <v>878</v>
      </c>
      <c r="H142" s="67">
        <v>149589</v>
      </c>
      <c r="I142" s="67">
        <v>1315531.8999999999</v>
      </c>
      <c r="J142" s="94">
        <v>8.82</v>
      </c>
      <c r="K142" s="94">
        <v>8.6999999999999993</v>
      </c>
      <c r="L142" s="94">
        <v>8.69</v>
      </c>
      <c r="M142" s="94">
        <v>8.94</v>
      </c>
      <c r="N142" s="94">
        <v>8.7899999999999991</v>
      </c>
      <c r="Q142" s="122"/>
    </row>
    <row r="143" spans="2:17" x14ac:dyDescent="0.3">
      <c r="B143" s="137">
        <v>45593</v>
      </c>
      <c r="C143" s="67" t="s">
        <v>88</v>
      </c>
      <c r="D143" s="67">
        <v>10</v>
      </c>
      <c r="E143" s="67">
        <v>2024</v>
      </c>
      <c r="F143" s="67" t="s">
        <v>61</v>
      </c>
      <c r="G143" s="67">
        <v>2399</v>
      </c>
      <c r="H143" s="67">
        <v>61287</v>
      </c>
      <c r="I143" s="67">
        <v>543375.71</v>
      </c>
      <c r="J143" s="94">
        <v>8.76</v>
      </c>
      <c r="K143" s="94">
        <v>8.9</v>
      </c>
      <c r="L143" s="94">
        <v>8.76</v>
      </c>
      <c r="M143" s="94">
        <v>8.9700000000000006</v>
      </c>
      <c r="N143" s="94">
        <v>8.86</v>
      </c>
      <c r="Q143" s="122"/>
    </row>
    <row r="144" spans="2:17" x14ac:dyDescent="0.3">
      <c r="B144" s="137">
        <v>45594</v>
      </c>
      <c r="C144" s="67" t="s">
        <v>88</v>
      </c>
      <c r="D144" s="67">
        <v>10</v>
      </c>
      <c r="E144" s="67">
        <v>2024</v>
      </c>
      <c r="F144" s="67" t="s">
        <v>61</v>
      </c>
      <c r="G144" s="67">
        <v>1225</v>
      </c>
      <c r="H144" s="67">
        <v>53717</v>
      </c>
      <c r="I144" s="67">
        <v>469787.88</v>
      </c>
      <c r="J144" s="94">
        <v>8.6999999999999993</v>
      </c>
      <c r="K144" s="94">
        <v>8.82</v>
      </c>
      <c r="L144" s="94">
        <v>8.6999999999999993</v>
      </c>
      <c r="M144" s="94">
        <v>8.82</v>
      </c>
      <c r="N144" s="94">
        <v>8.74</v>
      </c>
      <c r="Q144" s="122"/>
    </row>
    <row r="145" spans="2:17" x14ac:dyDescent="0.3">
      <c r="B145" s="137">
        <v>45595</v>
      </c>
      <c r="C145" s="67" t="s">
        <v>88</v>
      </c>
      <c r="D145" s="67">
        <v>10</v>
      </c>
      <c r="E145" s="67">
        <v>2024</v>
      </c>
      <c r="F145" s="67" t="s">
        <v>61</v>
      </c>
      <c r="G145" s="67">
        <v>4060</v>
      </c>
      <c r="H145" s="67">
        <v>25156</v>
      </c>
      <c r="I145" s="67">
        <v>218833.12</v>
      </c>
      <c r="J145" s="94">
        <v>8.7200000000000006</v>
      </c>
      <c r="K145" s="94">
        <v>8.75</v>
      </c>
      <c r="L145" s="94">
        <v>8.6199999999999992</v>
      </c>
      <c r="M145" s="94">
        <v>8.75</v>
      </c>
      <c r="N145" s="94">
        <v>8.6999999999999993</v>
      </c>
      <c r="Q145" s="122"/>
    </row>
    <row r="146" spans="2:17" x14ac:dyDescent="0.3">
      <c r="B146" s="137">
        <v>45596</v>
      </c>
      <c r="C146" s="67" t="s">
        <v>88</v>
      </c>
      <c r="D146" s="67">
        <v>10</v>
      </c>
      <c r="E146" s="67">
        <v>2024</v>
      </c>
      <c r="F146" s="67" t="s">
        <v>61</v>
      </c>
      <c r="G146" s="67">
        <v>3191</v>
      </c>
      <c r="H146" s="67">
        <v>55059</v>
      </c>
      <c r="I146" s="67">
        <v>479429.71</v>
      </c>
      <c r="J146" s="94">
        <v>8.74</v>
      </c>
      <c r="K146" s="94">
        <v>8.75</v>
      </c>
      <c r="L146" s="94">
        <v>8.6</v>
      </c>
      <c r="M146" s="94">
        <v>8.75</v>
      </c>
      <c r="N146" s="94">
        <v>8.6999999999999993</v>
      </c>
      <c r="Q146" s="122"/>
    </row>
    <row r="147" spans="2:17" x14ac:dyDescent="0.3">
      <c r="B147" s="137">
        <v>45597</v>
      </c>
      <c r="C147" s="67" t="s">
        <v>89</v>
      </c>
      <c r="D147" s="67">
        <v>11</v>
      </c>
      <c r="E147" s="67">
        <v>2024</v>
      </c>
      <c r="F147" s="67" t="s">
        <v>61</v>
      </c>
      <c r="G147" s="67">
        <v>1142</v>
      </c>
      <c r="H147" s="67">
        <v>33578</v>
      </c>
      <c r="I147" s="67">
        <v>289169.96999999997</v>
      </c>
      <c r="J147" s="94">
        <v>8.5500000000000007</v>
      </c>
      <c r="K147" s="94">
        <v>8.74</v>
      </c>
      <c r="L147" s="94">
        <v>8.4</v>
      </c>
      <c r="M147" s="94">
        <v>8.74</v>
      </c>
      <c r="N147" s="94">
        <v>8.61</v>
      </c>
      <c r="Q147" s="122"/>
    </row>
    <row r="148" spans="2:17" x14ac:dyDescent="0.3">
      <c r="B148" s="137">
        <v>45600</v>
      </c>
      <c r="C148" s="67" t="s">
        <v>89</v>
      </c>
      <c r="D148" s="67">
        <v>11</v>
      </c>
      <c r="E148" s="67">
        <v>2024</v>
      </c>
      <c r="F148" s="67" t="s">
        <v>61</v>
      </c>
      <c r="G148" s="67">
        <v>732</v>
      </c>
      <c r="H148" s="67">
        <v>35255</v>
      </c>
      <c r="I148" s="67">
        <v>301505.05</v>
      </c>
      <c r="J148" s="94">
        <v>8.58</v>
      </c>
      <c r="K148" s="94">
        <v>8.6199999999999992</v>
      </c>
      <c r="L148" s="94">
        <v>8.4600000000000009</v>
      </c>
      <c r="M148" s="94">
        <v>8.6999999999999993</v>
      </c>
      <c r="N148" s="94">
        <v>8.5500000000000007</v>
      </c>
      <c r="Q148" s="122"/>
    </row>
    <row r="149" spans="2:17" x14ac:dyDescent="0.3">
      <c r="B149" s="137">
        <v>45601</v>
      </c>
      <c r="C149" s="67" t="s">
        <v>89</v>
      </c>
      <c r="D149" s="67">
        <v>11</v>
      </c>
      <c r="E149" s="67">
        <v>2024</v>
      </c>
      <c r="F149" s="67" t="s">
        <v>61</v>
      </c>
      <c r="G149" s="67">
        <v>509</v>
      </c>
      <c r="H149" s="67">
        <v>32066</v>
      </c>
      <c r="I149" s="67">
        <v>271318.96999999997</v>
      </c>
      <c r="J149" s="94">
        <v>8.34</v>
      </c>
      <c r="K149" s="94">
        <v>8.67</v>
      </c>
      <c r="L149" s="94">
        <v>8.31</v>
      </c>
      <c r="M149" s="94">
        <v>8.67</v>
      </c>
      <c r="N149" s="94">
        <v>8.4600000000000009</v>
      </c>
      <c r="Q149" s="122"/>
    </row>
    <row r="150" spans="2:17" x14ac:dyDescent="0.3">
      <c r="B150" s="137">
        <v>45602</v>
      </c>
      <c r="C150" s="67" t="s">
        <v>89</v>
      </c>
      <c r="D150" s="67">
        <v>11</v>
      </c>
      <c r="E150" s="67">
        <v>2024</v>
      </c>
      <c r="F150" s="67" t="s">
        <v>61</v>
      </c>
      <c r="G150" s="67">
        <v>1713</v>
      </c>
      <c r="H150" s="67">
        <v>84139</v>
      </c>
      <c r="I150" s="67">
        <v>688763.01</v>
      </c>
      <c r="J150" s="94">
        <v>8.09</v>
      </c>
      <c r="K150" s="94">
        <v>8.34</v>
      </c>
      <c r="L150" s="94">
        <v>8.01</v>
      </c>
      <c r="M150" s="94">
        <v>8.51</v>
      </c>
      <c r="N150" s="94">
        <v>8.18</v>
      </c>
      <c r="Q150" s="122"/>
    </row>
    <row r="151" spans="2:17" x14ac:dyDescent="0.3">
      <c r="B151" s="137">
        <v>45603</v>
      </c>
      <c r="C151" s="67" t="s">
        <v>89</v>
      </c>
      <c r="D151" s="67">
        <v>11</v>
      </c>
      <c r="E151" s="67">
        <v>2024</v>
      </c>
      <c r="F151" s="67" t="s">
        <v>61</v>
      </c>
      <c r="G151" s="67">
        <v>1092</v>
      </c>
      <c r="H151" s="67">
        <v>21892</v>
      </c>
      <c r="I151" s="67">
        <v>180108.85</v>
      </c>
      <c r="J151" s="94">
        <v>8.27</v>
      </c>
      <c r="K151" s="94">
        <v>8.18</v>
      </c>
      <c r="L151" s="94">
        <v>8.14</v>
      </c>
      <c r="M151" s="94">
        <v>8.4</v>
      </c>
      <c r="N151" s="94">
        <v>8.2200000000000006</v>
      </c>
      <c r="Q151" s="122"/>
    </row>
    <row r="152" spans="2:17" x14ac:dyDescent="0.3">
      <c r="B152" s="137">
        <v>45604</v>
      </c>
      <c r="C152" s="67" t="s">
        <v>89</v>
      </c>
      <c r="D152" s="67">
        <v>11</v>
      </c>
      <c r="E152" s="67">
        <v>2024</v>
      </c>
      <c r="F152" s="67" t="s">
        <v>61</v>
      </c>
      <c r="G152" s="67">
        <v>1078</v>
      </c>
      <c r="H152" s="67">
        <v>29980</v>
      </c>
      <c r="I152" s="67">
        <v>246143.76</v>
      </c>
      <c r="J152" s="94">
        <v>8.24</v>
      </c>
      <c r="K152" s="94">
        <v>8.31</v>
      </c>
      <c r="L152" s="94">
        <v>8.1199999999999992</v>
      </c>
      <c r="M152" s="94">
        <v>8.35</v>
      </c>
      <c r="N152" s="94">
        <v>8.2100000000000009</v>
      </c>
      <c r="Q152" s="122"/>
    </row>
    <row r="153" spans="2:17" x14ac:dyDescent="0.3">
      <c r="B153" s="137">
        <v>45607</v>
      </c>
      <c r="C153" s="67" t="s">
        <v>89</v>
      </c>
      <c r="D153" s="67">
        <v>11</v>
      </c>
      <c r="E153" s="67">
        <v>2024</v>
      </c>
      <c r="F153" s="67" t="s">
        <v>61</v>
      </c>
      <c r="G153" s="67">
        <v>582</v>
      </c>
      <c r="H153" s="67">
        <v>20823</v>
      </c>
      <c r="I153" s="67">
        <v>170721.12</v>
      </c>
      <c r="J153" s="94">
        <v>8.18</v>
      </c>
      <c r="K153" s="94">
        <v>8.24</v>
      </c>
      <c r="L153" s="94">
        <v>8.15</v>
      </c>
      <c r="M153" s="94">
        <v>8.27</v>
      </c>
      <c r="N153" s="94">
        <v>8.19</v>
      </c>
      <c r="Q153" s="122"/>
    </row>
    <row r="154" spans="2:17" x14ac:dyDescent="0.3">
      <c r="B154" s="137">
        <v>45608</v>
      </c>
      <c r="C154" s="67" t="s">
        <v>89</v>
      </c>
      <c r="D154" s="67">
        <v>11</v>
      </c>
      <c r="E154" s="67">
        <v>2024</v>
      </c>
      <c r="F154" s="67" t="s">
        <v>61</v>
      </c>
      <c r="G154" s="67">
        <v>387</v>
      </c>
      <c r="H154" s="67">
        <v>15756</v>
      </c>
      <c r="I154" s="67">
        <v>128056.6</v>
      </c>
      <c r="J154" s="94">
        <v>8.08</v>
      </c>
      <c r="K154" s="94">
        <v>8.24</v>
      </c>
      <c r="L154" s="94">
        <v>8.08</v>
      </c>
      <c r="M154" s="94">
        <v>8.24</v>
      </c>
      <c r="N154" s="94">
        <v>8.1199999999999992</v>
      </c>
      <c r="Q154" s="122"/>
    </row>
    <row r="155" spans="2:17" x14ac:dyDescent="0.3">
      <c r="B155" s="137">
        <v>45609</v>
      </c>
      <c r="C155" s="67" t="s">
        <v>89</v>
      </c>
      <c r="D155" s="67">
        <v>11</v>
      </c>
      <c r="E155" s="67">
        <v>2024</v>
      </c>
      <c r="F155" s="67" t="s">
        <v>61</v>
      </c>
      <c r="G155" s="67">
        <v>1913</v>
      </c>
      <c r="H155" s="67">
        <v>26961</v>
      </c>
      <c r="I155" s="67">
        <v>220338.75</v>
      </c>
      <c r="J155" s="94">
        <v>8.1199999999999992</v>
      </c>
      <c r="K155" s="94">
        <v>8.1</v>
      </c>
      <c r="L155" s="94">
        <v>8.08</v>
      </c>
      <c r="M155" s="94">
        <v>8.23</v>
      </c>
      <c r="N155" s="94">
        <v>8.17</v>
      </c>
      <c r="Q155" s="122"/>
    </row>
    <row r="156" spans="2:17" x14ac:dyDescent="0.3">
      <c r="B156" s="137">
        <v>45610</v>
      </c>
      <c r="C156" s="67" t="s">
        <v>89</v>
      </c>
      <c r="D156" s="67">
        <v>11</v>
      </c>
      <c r="E156" s="67">
        <v>2024</v>
      </c>
      <c r="F156" s="67" t="s">
        <v>61</v>
      </c>
      <c r="G156" s="67">
        <v>1589</v>
      </c>
      <c r="H156" s="67">
        <v>36839</v>
      </c>
      <c r="I156" s="67">
        <v>301003.7</v>
      </c>
      <c r="J156" s="94">
        <v>8.24</v>
      </c>
      <c r="K156" s="94">
        <v>8.17</v>
      </c>
      <c r="L156" s="94">
        <v>8.0500000000000007</v>
      </c>
      <c r="M156" s="94">
        <v>8.24</v>
      </c>
      <c r="N156" s="94">
        <v>8.17</v>
      </c>
      <c r="Q156" s="122"/>
    </row>
    <row r="157" spans="2:17" x14ac:dyDescent="0.3">
      <c r="B157" s="137">
        <v>45614</v>
      </c>
      <c r="C157" s="67" t="s">
        <v>89</v>
      </c>
      <c r="D157" s="67">
        <v>11</v>
      </c>
      <c r="E157" s="67">
        <v>2024</v>
      </c>
      <c r="F157" s="67" t="s">
        <v>61</v>
      </c>
      <c r="G157" s="67">
        <v>657</v>
      </c>
      <c r="H157" s="67">
        <v>35633</v>
      </c>
      <c r="I157" s="67">
        <v>295421.26</v>
      </c>
      <c r="J157" s="94">
        <v>8.24</v>
      </c>
      <c r="K157" s="94">
        <v>8.24</v>
      </c>
      <c r="L157" s="94">
        <v>8.2200000000000006</v>
      </c>
      <c r="M157" s="94">
        <v>8.4499999999999993</v>
      </c>
      <c r="N157" s="94">
        <v>8.2899999999999991</v>
      </c>
      <c r="Q157" s="122"/>
    </row>
    <row r="158" spans="2:17" x14ac:dyDescent="0.3">
      <c r="B158" s="137">
        <v>45615</v>
      </c>
      <c r="C158" s="67" t="s">
        <v>89</v>
      </c>
      <c r="D158" s="67">
        <v>11</v>
      </c>
      <c r="E158" s="67">
        <v>2024</v>
      </c>
      <c r="F158" s="67" t="s">
        <v>61</v>
      </c>
      <c r="G158" s="67">
        <v>700</v>
      </c>
      <c r="H158" s="67">
        <v>29430</v>
      </c>
      <c r="I158" s="67">
        <v>242588.93</v>
      </c>
      <c r="J158" s="94">
        <v>8.2200000000000006</v>
      </c>
      <c r="K158" s="94">
        <v>8.24</v>
      </c>
      <c r="L158" s="94">
        <v>8.17</v>
      </c>
      <c r="M158" s="94">
        <v>8.34</v>
      </c>
      <c r="N158" s="94">
        <v>8.24</v>
      </c>
      <c r="Q158" s="122"/>
    </row>
    <row r="159" spans="2:17" x14ac:dyDescent="0.3">
      <c r="B159" s="137">
        <v>45617</v>
      </c>
      <c r="C159" s="67" t="s">
        <v>89</v>
      </c>
      <c r="D159" s="67">
        <v>11</v>
      </c>
      <c r="E159" s="67">
        <v>2024</v>
      </c>
      <c r="F159" s="67" t="s">
        <v>61</v>
      </c>
      <c r="G159" s="67">
        <v>941</v>
      </c>
      <c r="H159" s="67">
        <v>51979</v>
      </c>
      <c r="I159" s="67">
        <v>423640.6</v>
      </c>
      <c r="J159" s="94">
        <v>8.0500000000000007</v>
      </c>
      <c r="K159" s="94">
        <v>8.31</v>
      </c>
      <c r="L159" s="94">
        <v>8</v>
      </c>
      <c r="M159" s="94">
        <v>8.32</v>
      </c>
      <c r="N159" s="94">
        <v>8.15</v>
      </c>
      <c r="Q159" s="122"/>
    </row>
    <row r="160" spans="2:17" x14ac:dyDescent="0.3">
      <c r="B160" s="137">
        <v>45618</v>
      </c>
      <c r="C160" s="67" t="s">
        <v>89</v>
      </c>
      <c r="D160" s="67">
        <v>11</v>
      </c>
      <c r="E160" s="67">
        <v>2024</v>
      </c>
      <c r="F160" s="67" t="s">
        <v>61</v>
      </c>
      <c r="G160" s="67">
        <v>1514</v>
      </c>
      <c r="H160" s="67">
        <v>52567</v>
      </c>
      <c r="I160" s="67">
        <v>421287.39</v>
      </c>
      <c r="J160" s="94">
        <v>7.9</v>
      </c>
      <c r="K160" s="94">
        <v>8.07</v>
      </c>
      <c r="L160" s="94">
        <v>7.9</v>
      </c>
      <c r="M160" s="94">
        <v>8.17</v>
      </c>
      <c r="N160" s="94">
        <v>8.01</v>
      </c>
      <c r="Q160" s="122"/>
    </row>
    <row r="161" spans="2:17" x14ac:dyDescent="0.3">
      <c r="B161" s="137">
        <v>45621</v>
      </c>
      <c r="C161" s="67" t="s">
        <v>89</v>
      </c>
      <c r="D161" s="67">
        <v>11</v>
      </c>
      <c r="E161" s="67">
        <v>2024</v>
      </c>
      <c r="F161" s="67" t="s">
        <v>61</v>
      </c>
      <c r="G161" s="67">
        <v>1233</v>
      </c>
      <c r="H161" s="67">
        <v>90619</v>
      </c>
      <c r="I161" s="67">
        <v>728447.6</v>
      </c>
      <c r="J161" s="94">
        <v>8.01</v>
      </c>
      <c r="K161" s="94">
        <v>7.98</v>
      </c>
      <c r="L161" s="94">
        <v>7.95</v>
      </c>
      <c r="M161" s="94">
        <v>8.09</v>
      </c>
      <c r="N161" s="94">
        <v>8.0299999999999994</v>
      </c>
      <c r="Q161" s="122"/>
    </row>
    <row r="162" spans="2:17" x14ac:dyDescent="0.3">
      <c r="B162" s="137">
        <v>45622</v>
      </c>
      <c r="C162" s="67" t="s">
        <v>89</v>
      </c>
      <c r="D162" s="67">
        <v>11</v>
      </c>
      <c r="E162" s="67">
        <v>2024</v>
      </c>
      <c r="F162" s="67" t="s">
        <v>61</v>
      </c>
      <c r="G162" s="67">
        <v>1748</v>
      </c>
      <c r="H162" s="67">
        <v>90264</v>
      </c>
      <c r="I162" s="67">
        <v>724527.96</v>
      </c>
      <c r="J162" s="94">
        <v>8</v>
      </c>
      <c r="K162" s="94">
        <v>8.02</v>
      </c>
      <c r="L162" s="94">
        <v>7.97</v>
      </c>
      <c r="M162" s="94">
        <v>8.09</v>
      </c>
      <c r="N162" s="94">
        <v>8.02</v>
      </c>
      <c r="Q162" s="122"/>
    </row>
    <row r="163" spans="2:17" x14ac:dyDescent="0.3">
      <c r="B163" s="137">
        <v>45623</v>
      </c>
      <c r="C163" s="67" t="s">
        <v>89</v>
      </c>
      <c r="D163" s="67">
        <v>11</v>
      </c>
      <c r="E163" s="67">
        <v>2024</v>
      </c>
      <c r="F163" s="67" t="s">
        <v>61</v>
      </c>
      <c r="G163" s="67">
        <v>4175</v>
      </c>
      <c r="H163" s="67">
        <v>470935</v>
      </c>
      <c r="I163" s="67">
        <v>3788586.15</v>
      </c>
      <c r="J163" s="94">
        <v>7.93</v>
      </c>
      <c r="K163" s="94">
        <v>8.08</v>
      </c>
      <c r="L163" s="94">
        <v>7.9</v>
      </c>
      <c r="M163" s="94">
        <v>8.17</v>
      </c>
      <c r="N163" s="94">
        <v>8.0399999999999991</v>
      </c>
      <c r="Q163" s="122"/>
    </row>
    <row r="164" spans="2:17" x14ac:dyDescent="0.3">
      <c r="B164" s="137">
        <v>45624</v>
      </c>
      <c r="C164" s="67" t="s">
        <v>89</v>
      </c>
      <c r="D164" s="67">
        <v>11</v>
      </c>
      <c r="E164" s="67">
        <v>2024</v>
      </c>
      <c r="F164" s="67" t="s">
        <v>61</v>
      </c>
      <c r="G164" s="67">
        <v>1767</v>
      </c>
      <c r="H164" s="67">
        <v>66445</v>
      </c>
      <c r="I164" s="67">
        <v>534676.96</v>
      </c>
      <c r="J164" s="94">
        <v>7.98</v>
      </c>
      <c r="K164" s="94">
        <v>8.01</v>
      </c>
      <c r="L164" s="94">
        <v>7.93</v>
      </c>
      <c r="M164" s="94">
        <v>8.17</v>
      </c>
      <c r="N164" s="94">
        <v>8.0399999999999991</v>
      </c>
      <c r="Q164" s="122"/>
    </row>
    <row r="165" spans="2:17" x14ac:dyDescent="0.3">
      <c r="B165" s="137">
        <v>45625</v>
      </c>
      <c r="C165" s="67" t="s">
        <v>89</v>
      </c>
      <c r="D165" s="67">
        <v>11</v>
      </c>
      <c r="E165" s="67">
        <v>2024</v>
      </c>
      <c r="F165" s="67" t="s">
        <v>61</v>
      </c>
      <c r="G165" s="67">
        <v>1017</v>
      </c>
      <c r="H165" s="67">
        <v>54063</v>
      </c>
      <c r="I165" s="67">
        <v>436637.63</v>
      </c>
      <c r="J165" s="94">
        <v>8.1999999999999993</v>
      </c>
      <c r="K165" s="94">
        <v>8.02</v>
      </c>
      <c r="L165" s="94">
        <v>7.9</v>
      </c>
      <c r="M165" s="94">
        <v>8.1999999999999993</v>
      </c>
      <c r="N165" s="94">
        <v>8.07</v>
      </c>
      <c r="Q165" s="122"/>
    </row>
    <row r="166" spans="2:17" x14ac:dyDescent="0.3">
      <c r="B166" s="137">
        <v>45628</v>
      </c>
      <c r="C166" s="67" t="s">
        <v>90</v>
      </c>
      <c r="D166" s="67">
        <v>12</v>
      </c>
      <c r="E166" s="67">
        <v>2024</v>
      </c>
      <c r="F166" s="67" t="s">
        <v>61</v>
      </c>
      <c r="G166" s="67">
        <v>611</v>
      </c>
      <c r="H166" s="67">
        <v>25016</v>
      </c>
      <c r="I166" s="67">
        <v>200213.5</v>
      </c>
      <c r="J166" s="94">
        <v>7.95</v>
      </c>
      <c r="K166" s="94">
        <v>8.1199999999999992</v>
      </c>
      <c r="L166" s="94">
        <v>7.9</v>
      </c>
      <c r="M166" s="94">
        <v>8.1199999999999992</v>
      </c>
      <c r="N166" s="94">
        <v>8</v>
      </c>
      <c r="Q166" s="122"/>
    </row>
    <row r="167" spans="2:17" x14ac:dyDescent="0.3">
      <c r="B167" s="137">
        <v>45629</v>
      </c>
      <c r="C167" s="67" t="s">
        <v>90</v>
      </c>
      <c r="D167" s="67">
        <v>12</v>
      </c>
      <c r="E167" s="67">
        <v>2024</v>
      </c>
      <c r="F167" s="67" t="s">
        <v>61</v>
      </c>
      <c r="G167" s="67">
        <v>631</v>
      </c>
      <c r="H167" s="67">
        <v>22746</v>
      </c>
      <c r="I167" s="67">
        <v>179969.25</v>
      </c>
      <c r="J167" s="94">
        <v>7.89</v>
      </c>
      <c r="K167" s="94">
        <v>7.98</v>
      </c>
      <c r="L167" s="94">
        <v>7.88</v>
      </c>
      <c r="M167" s="94">
        <v>7.98</v>
      </c>
      <c r="N167" s="94">
        <v>7.91</v>
      </c>
      <c r="Q167" s="122"/>
    </row>
    <row r="168" spans="2:17" x14ac:dyDescent="0.3">
      <c r="B168" s="137">
        <v>45630</v>
      </c>
      <c r="C168" s="67" t="s">
        <v>90</v>
      </c>
      <c r="D168" s="67">
        <v>12</v>
      </c>
      <c r="E168" s="67">
        <v>2024</v>
      </c>
      <c r="F168" s="67" t="s">
        <v>61</v>
      </c>
      <c r="G168" s="67">
        <v>1465</v>
      </c>
      <c r="H168" s="67">
        <v>73673</v>
      </c>
      <c r="I168" s="67">
        <v>565266.11</v>
      </c>
      <c r="J168" s="94">
        <v>7.74</v>
      </c>
      <c r="K168" s="94">
        <v>7.97</v>
      </c>
      <c r="L168" s="94">
        <v>7.21</v>
      </c>
      <c r="M168" s="94">
        <v>8.0500000000000007</v>
      </c>
      <c r="N168" s="94">
        <v>7.67</v>
      </c>
      <c r="Q168" s="122"/>
    </row>
    <row r="169" spans="2:17" x14ac:dyDescent="0.3">
      <c r="B169" s="137">
        <v>45631</v>
      </c>
      <c r="C169" s="67" t="s">
        <v>90</v>
      </c>
      <c r="D169" s="67">
        <v>12</v>
      </c>
      <c r="E169" s="67">
        <v>2024</v>
      </c>
      <c r="F169" s="67" t="s">
        <v>61</v>
      </c>
      <c r="G169" s="67">
        <v>1157</v>
      </c>
      <c r="H169" s="67">
        <v>42408</v>
      </c>
      <c r="I169" s="67">
        <v>318286.51</v>
      </c>
      <c r="J169" s="94">
        <v>7.55</v>
      </c>
      <c r="K169" s="94">
        <v>7.75</v>
      </c>
      <c r="L169" s="94">
        <v>7.22</v>
      </c>
      <c r="M169" s="94">
        <v>7.82</v>
      </c>
      <c r="N169" s="94">
        <v>7.5</v>
      </c>
      <c r="Q169" s="122"/>
    </row>
    <row r="170" spans="2:17" x14ac:dyDescent="0.3">
      <c r="B170" s="137">
        <v>45632</v>
      </c>
      <c r="C170" s="67" t="s">
        <v>90</v>
      </c>
      <c r="D170" s="67">
        <v>12</v>
      </c>
      <c r="E170" s="67">
        <v>2024</v>
      </c>
      <c r="F170" s="67" t="s">
        <v>61</v>
      </c>
      <c r="G170" s="67">
        <v>1264</v>
      </c>
      <c r="H170" s="67">
        <v>64681</v>
      </c>
      <c r="I170" s="67">
        <v>482600.2</v>
      </c>
      <c r="J170" s="94">
        <v>7.48</v>
      </c>
      <c r="K170" s="94">
        <v>7.39</v>
      </c>
      <c r="L170" s="94">
        <v>7.3</v>
      </c>
      <c r="M170" s="94">
        <v>7.64</v>
      </c>
      <c r="N170" s="94">
        <v>7.46</v>
      </c>
      <c r="Q170" s="122"/>
    </row>
    <row r="171" spans="2:17" x14ac:dyDescent="0.3">
      <c r="B171" s="137">
        <v>45635</v>
      </c>
      <c r="C171" s="67" t="s">
        <v>90</v>
      </c>
      <c r="D171" s="67">
        <v>12</v>
      </c>
      <c r="E171" s="67">
        <v>2024</v>
      </c>
      <c r="F171" s="67" t="s">
        <v>61</v>
      </c>
      <c r="G171" s="67">
        <v>932</v>
      </c>
      <c r="H171" s="67">
        <v>47846</v>
      </c>
      <c r="I171" s="67">
        <v>356283.63</v>
      </c>
      <c r="J171" s="94">
        <v>7.35</v>
      </c>
      <c r="K171" s="94">
        <v>7.56</v>
      </c>
      <c r="L171" s="94">
        <v>7.23</v>
      </c>
      <c r="M171" s="94">
        <v>7.59</v>
      </c>
      <c r="N171" s="94">
        <v>7.44</v>
      </c>
      <c r="Q171" s="122"/>
    </row>
    <row r="172" spans="2:17" x14ac:dyDescent="0.3">
      <c r="B172" s="137">
        <v>45636</v>
      </c>
      <c r="C172" s="67" t="s">
        <v>90</v>
      </c>
      <c r="D172" s="67">
        <v>12</v>
      </c>
      <c r="E172" s="67">
        <v>2024</v>
      </c>
      <c r="F172" s="67" t="s">
        <v>61</v>
      </c>
      <c r="G172" s="67">
        <v>616</v>
      </c>
      <c r="H172" s="67">
        <v>26256</v>
      </c>
      <c r="I172" s="67">
        <v>192795.77</v>
      </c>
      <c r="J172" s="94">
        <v>7.32</v>
      </c>
      <c r="K172" s="94">
        <v>7.15</v>
      </c>
      <c r="L172" s="94">
        <v>7.15</v>
      </c>
      <c r="M172" s="94">
        <v>7.43</v>
      </c>
      <c r="N172" s="94">
        <v>7.34</v>
      </c>
      <c r="Q172" s="122"/>
    </row>
    <row r="173" spans="2:17" x14ac:dyDescent="0.3">
      <c r="B173" s="137">
        <v>45637</v>
      </c>
      <c r="C173" s="67" t="s">
        <v>90</v>
      </c>
      <c r="D173" s="67">
        <v>12</v>
      </c>
      <c r="E173" s="67">
        <v>2024</v>
      </c>
      <c r="F173" s="67" t="s">
        <v>61</v>
      </c>
      <c r="G173" s="67">
        <v>3007</v>
      </c>
      <c r="H173" s="67">
        <v>39344</v>
      </c>
      <c r="I173" s="67">
        <v>285505.15999999997</v>
      </c>
      <c r="J173" s="94">
        <v>7.2</v>
      </c>
      <c r="K173" s="94">
        <v>7.4</v>
      </c>
      <c r="L173" s="94">
        <v>7.11</v>
      </c>
      <c r="M173" s="94">
        <v>7.42</v>
      </c>
      <c r="N173" s="94">
        <v>7.25</v>
      </c>
      <c r="Q173" s="122"/>
    </row>
    <row r="174" spans="2:17" x14ac:dyDescent="0.3">
      <c r="B174" s="137">
        <v>45638</v>
      </c>
      <c r="C174" s="67" t="s">
        <v>90</v>
      </c>
      <c r="D174" s="67">
        <v>12</v>
      </c>
      <c r="E174" s="67">
        <v>2024</v>
      </c>
      <c r="F174" s="67" t="s">
        <v>61</v>
      </c>
      <c r="G174" s="67">
        <v>867</v>
      </c>
      <c r="H174" s="67">
        <v>77286</v>
      </c>
      <c r="I174" s="67">
        <v>560309.75</v>
      </c>
      <c r="J174" s="94">
        <v>7.37</v>
      </c>
      <c r="K174" s="94">
        <v>7.1</v>
      </c>
      <c r="L174" s="94">
        <v>7.08</v>
      </c>
      <c r="M174" s="94">
        <v>7.65</v>
      </c>
      <c r="N174" s="94">
        <v>7.24</v>
      </c>
      <c r="Q174" s="122"/>
    </row>
    <row r="175" spans="2:17" x14ac:dyDescent="0.3">
      <c r="B175" s="137">
        <v>45639</v>
      </c>
      <c r="C175" s="67" t="s">
        <v>90</v>
      </c>
      <c r="D175" s="67">
        <v>12</v>
      </c>
      <c r="E175" s="67">
        <v>2024</v>
      </c>
      <c r="F175" s="67" t="s">
        <v>61</v>
      </c>
      <c r="G175" s="67">
        <v>2207</v>
      </c>
      <c r="H175" s="67">
        <v>33294</v>
      </c>
      <c r="I175" s="67">
        <v>243431.13</v>
      </c>
      <c r="J175" s="94">
        <v>7.27</v>
      </c>
      <c r="K175" s="94">
        <v>7.22</v>
      </c>
      <c r="L175" s="94">
        <v>7.2</v>
      </c>
      <c r="M175" s="94">
        <v>7.6</v>
      </c>
      <c r="N175" s="94">
        <v>7.31</v>
      </c>
      <c r="Q175" s="122"/>
    </row>
    <row r="176" spans="2:17" x14ac:dyDescent="0.3">
      <c r="B176" s="137">
        <v>45642</v>
      </c>
      <c r="C176" s="67" t="s">
        <v>90</v>
      </c>
      <c r="D176" s="67">
        <v>12</v>
      </c>
      <c r="E176" s="67">
        <v>2024</v>
      </c>
      <c r="F176" s="67" t="s">
        <v>61</v>
      </c>
      <c r="G176" s="67">
        <v>711</v>
      </c>
      <c r="H176" s="67">
        <v>20784</v>
      </c>
      <c r="I176" s="67">
        <v>156432.32000000001</v>
      </c>
      <c r="J176" s="94">
        <v>7.52</v>
      </c>
      <c r="K176" s="94">
        <v>7.37</v>
      </c>
      <c r="L176" s="94">
        <v>7.37</v>
      </c>
      <c r="M176" s="94">
        <v>7.65</v>
      </c>
      <c r="N176" s="94">
        <v>7.52</v>
      </c>
      <c r="Q176" s="122"/>
    </row>
    <row r="177" spans="2:17" x14ac:dyDescent="0.3">
      <c r="B177" s="137">
        <v>45643</v>
      </c>
      <c r="C177" s="67" t="s">
        <v>90</v>
      </c>
      <c r="D177" s="67">
        <v>12</v>
      </c>
      <c r="E177" s="67">
        <v>2024</v>
      </c>
      <c r="F177" s="67" t="s">
        <v>61</v>
      </c>
      <c r="G177" s="67">
        <v>2155</v>
      </c>
      <c r="H177" s="67">
        <v>72369</v>
      </c>
      <c r="I177" s="67">
        <v>518781.27</v>
      </c>
      <c r="J177" s="94">
        <v>7.23</v>
      </c>
      <c r="K177" s="94">
        <v>7.58</v>
      </c>
      <c r="L177" s="94">
        <v>7</v>
      </c>
      <c r="M177" s="94">
        <v>7.6</v>
      </c>
      <c r="N177" s="94">
        <v>7.16</v>
      </c>
      <c r="Q177" s="122"/>
    </row>
    <row r="178" spans="2:17" x14ac:dyDescent="0.3">
      <c r="B178" s="137">
        <v>45644</v>
      </c>
      <c r="C178" s="67" t="s">
        <v>90</v>
      </c>
      <c r="D178" s="67">
        <v>12</v>
      </c>
      <c r="E178" s="67">
        <v>2024</v>
      </c>
      <c r="F178" s="67" t="s">
        <v>61</v>
      </c>
      <c r="G178" s="67">
        <v>2128</v>
      </c>
      <c r="H178" s="67">
        <v>32616</v>
      </c>
      <c r="I178" s="67">
        <v>243870.91</v>
      </c>
      <c r="J178" s="94">
        <v>7.45</v>
      </c>
      <c r="K178" s="94">
        <v>7.32</v>
      </c>
      <c r="L178" s="94">
        <v>7.28</v>
      </c>
      <c r="M178" s="94">
        <v>7.73</v>
      </c>
      <c r="N178" s="94">
        <v>7.47</v>
      </c>
      <c r="Q178" s="122"/>
    </row>
    <row r="179" spans="2:17" x14ac:dyDescent="0.3">
      <c r="B179" s="137">
        <v>45645</v>
      </c>
      <c r="C179" s="67" t="s">
        <v>90</v>
      </c>
      <c r="D179" s="67">
        <v>12</v>
      </c>
      <c r="E179" s="67">
        <v>2024</v>
      </c>
      <c r="F179" s="67" t="s">
        <v>61</v>
      </c>
      <c r="G179" s="67">
        <v>5835</v>
      </c>
      <c r="H179" s="67">
        <v>119240</v>
      </c>
      <c r="I179" s="67">
        <v>855989.72</v>
      </c>
      <c r="J179" s="94">
        <v>7.12</v>
      </c>
      <c r="K179" s="94">
        <v>7.53</v>
      </c>
      <c r="L179" s="94">
        <v>7.07</v>
      </c>
      <c r="M179" s="94">
        <v>7.74</v>
      </c>
      <c r="N179" s="94">
        <v>7.17</v>
      </c>
      <c r="Q179" s="122"/>
    </row>
    <row r="180" spans="2:17" x14ac:dyDescent="0.3">
      <c r="B180" s="137">
        <v>45646</v>
      </c>
      <c r="C180" s="67" t="s">
        <v>90</v>
      </c>
      <c r="D180" s="67">
        <v>12</v>
      </c>
      <c r="E180" s="67">
        <v>2024</v>
      </c>
      <c r="F180" s="67" t="s">
        <v>61</v>
      </c>
      <c r="G180" s="67">
        <v>2891</v>
      </c>
      <c r="H180" s="67">
        <v>74068</v>
      </c>
      <c r="I180" s="67">
        <v>541634.65</v>
      </c>
      <c r="J180" s="94">
        <v>7.48</v>
      </c>
      <c r="K180" s="94">
        <v>7.2</v>
      </c>
      <c r="L180" s="94">
        <v>7.07</v>
      </c>
      <c r="M180" s="94">
        <v>7.7</v>
      </c>
      <c r="N180" s="94">
        <v>7.31</v>
      </c>
      <c r="Q180" s="122"/>
    </row>
    <row r="181" spans="2:17" x14ac:dyDescent="0.3">
      <c r="B181" s="137">
        <v>45649</v>
      </c>
      <c r="C181" s="67" t="s">
        <v>90</v>
      </c>
      <c r="D181" s="67">
        <v>12</v>
      </c>
      <c r="E181" s="67">
        <v>2024</v>
      </c>
      <c r="F181" s="67" t="s">
        <v>61</v>
      </c>
      <c r="G181" s="67">
        <v>1738</v>
      </c>
      <c r="H181" s="67">
        <v>31889</v>
      </c>
      <c r="I181" s="67">
        <v>237285.93</v>
      </c>
      <c r="J181" s="94">
        <v>7.47</v>
      </c>
      <c r="K181" s="94">
        <v>7.56</v>
      </c>
      <c r="L181" s="94">
        <v>7.3</v>
      </c>
      <c r="M181" s="94">
        <v>7.72</v>
      </c>
      <c r="N181" s="94">
        <v>7.44</v>
      </c>
      <c r="Q181" s="122"/>
    </row>
    <row r="182" spans="2:17" x14ac:dyDescent="0.3">
      <c r="B182" s="137">
        <v>45652</v>
      </c>
      <c r="C182" s="67" t="s">
        <v>90</v>
      </c>
      <c r="D182" s="67">
        <v>12</v>
      </c>
      <c r="E182" s="67">
        <v>2024</v>
      </c>
      <c r="F182" s="67" t="s">
        <v>61</v>
      </c>
      <c r="G182" s="67">
        <v>6123</v>
      </c>
      <c r="H182" s="67">
        <v>70609</v>
      </c>
      <c r="I182" s="67">
        <v>520349.51</v>
      </c>
      <c r="J182" s="94">
        <v>7.36</v>
      </c>
      <c r="K182" s="94">
        <v>7.47</v>
      </c>
      <c r="L182" s="94">
        <v>7.3</v>
      </c>
      <c r="M182" s="94">
        <v>7.58</v>
      </c>
      <c r="N182" s="94">
        <v>7.36</v>
      </c>
      <c r="Q182" s="122"/>
    </row>
    <row r="183" spans="2:17" x14ac:dyDescent="0.3">
      <c r="B183" s="137">
        <v>45653</v>
      </c>
      <c r="C183" s="67" t="s">
        <v>90</v>
      </c>
      <c r="D183" s="67">
        <v>12</v>
      </c>
      <c r="E183" s="67">
        <v>2024</v>
      </c>
      <c r="F183" s="67" t="s">
        <v>61</v>
      </c>
      <c r="G183" s="67">
        <v>2540</v>
      </c>
      <c r="H183" s="67">
        <v>30503</v>
      </c>
      <c r="I183" s="67">
        <v>226951.28</v>
      </c>
      <c r="J183" s="94">
        <v>7.52</v>
      </c>
      <c r="K183" s="94">
        <v>7.45</v>
      </c>
      <c r="L183" s="94">
        <v>7.4</v>
      </c>
      <c r="M183" s="94">
        <v>7.54</v>
      </c>
      <c r="N183" s="94">
        <v>7.44</v>
      </c>
      <c r="Q183" s="122"/>
    </row>
    <row r="184" spans="2:17" x14ac:dyDescent="0.3">
      <c r="B184" s="137">
        <v>45656</v>
      </c>
      <c r="C184" s="67" t="s">
        <v>90</v>
      </c>
      <c r="D184" s="67">
        <v>12</v>
      </c>
      <c r="E184" s="67">
        <v>2024</v>
      </c>
      <c r="F184" s="67" t="s">
        <v>61</v>
      </c>
      <c r="G184" s="67">
        <v>2554</v>
      </c>
      <c r="H184" s="67">
        <v>32232</v>
      </c>
      <c r="I184" s="67">
        <v>244863.52</v>
      </c>
      <c r="J184" s="94">
        <v>7.6</v>
      </c>
      <c r="K184" s="94">
        <v>7.6</v>
      </c>
      <c r="L184" s="94">
        <v>7.49</v>
      </c>
      <c r="M184" s="94">
        <v>7.68</v>
      </c>
      <c r="N184" s="94">
        <v>7.59</v>
      </c>
      <c r="Q184" s="122"/>
    </row>
    <row r="185" spans="2:17" x14ac:dyDescent="0.3">
      <c r="B185" s="137">
        <v>45657</v>
      </c>
      <c r="C185" s="67" t="s">
        <v>90</v>
      </c>
      <c r="D185" s="67">
        <v>12</v>
      </c>
      <c r="E185" s="67">
        <v>2024</v>
      </c>
      <c r="F185" s="67" t="s">
        <v>61</v>
      </c>
      <c r="G185" s="67">
        <v>2554</v>
      </c>
      <c r="H185" s="67">
        <v>32232</v>
      </c>
      <c r="I185" s="67">
        <v>244863.52</v>
      </c>
      <c r="J185" s="94">
        <v>7.6</v>
      </c>
      <c r="K185" s="94">
        <v>7.6</v>
      </c>
      <c r="L185" s="94">
        <v>7.49</v>
      </c>
      <c r="M185" s="94">
        <v>7.68</v>
      </c>
      <c r="N185" s="94">
        <v>7.59</v>
      </c>
      <c r="Q185" s="122"/>
    </row>
    <row r="186" spans="2:17" x14ac:dyDescent="0.3">
      <c r="B186" s="137">
        <v>45659</v>
      </c>
      <c r="C186" s="67" t="s">
        <v>91</v>
      </c>
      <c r="D186" s="67">
        <v>1</v>
      </c>
      <c r="E186" s="67">
        <v>2025</v>
      </c>
      <c r="F186" s="67" t="s">
        <v>61</v>
      </c>
      <c r="G186" s="67">
        <v>644</v>
      </c>
      <c r="H186" s="67">
        <v>36029</v>
      </c>
      <c r="I186" s="67">
        <v>272477.8</v>
      </c>
      <c r="J186" s="94">
        <v>7.6</v>
      </c>
      <c r="K186" s="94">
        <v>7.68</v>
      </c>
      <c r="L186" s="94">
        <v>7.48</v>
      </c>
      <c r="M186" s="94">
        <v>7.68</v>
      </c>
      <c r="N186" s="94">
        <v>7.56</v>
      </c>
      <c r="Q186" s="122"/>
    </row>
    <row r="187" spans="2:17" x14ac:dyDescent="0.3">
      <c r="B187" s="137">
        <v>45660</v>
      </c>
      <c r="C187" s="67" t="s">
        <v>91</v>
      </c>
      <c r="D187" s="67">
        <v>1</v>
      </c>
      <c r="E187" s="67">
        <v>2025</v>
      </c>
      <c r="F187" s="67" t="s">
        <v>61</v>
      </c>
      <c r="G187" s="67">
        <v>5465</v>
      </c>
      <c r="H187" s="67">
        <v>30207</v>
      </c>
      <c r="I187" s="67">
        <v>229297.74</v>
      </c>
      <c r="J187" s="94">
        <v>7.58</v>
      </c>
      <c r="K187" s="94">
        <v>7.65</v>
      </c>
      <c r="L187" s="94">
        <v>7.55</v>
      </c>
      <c r="M187" s="94">
        <v>7.65</v>
      </c>
      <c r="N187" s="94">
        <v>7.59</v>
      </c>
      <c r="Q187" s="122"/>
    </row>
    <row r="188" spans="2:17" x14ac:dyDescent="0.3">
      <c r="B188" s="137">
        <v>45663</v>
      </c>
      <c r="C188" s="67" t="s">
        <v>91</v>
      </c>
      <c r="D188" s="67">
        <v>1</v>
      </c>
      <c r="E188" s="67">
        <v>2025</v>
      </c>
      <c r="F188" s="67" t="s">
        <v>61</v>
      </c>
      <c r="G188" s="67">
        <v>3134</v>
      </c>
      <c r="H188" s="67">
        <v>31624</v>
      </c>
      <c r="I188" s="67">
        <v>240656.06</v>
      </c>
      <c r="J188" s="94">
        <v>7.58</v>
      </c>
      <c r="K188" s="94">
        <v>7.66</v>
      </c>
      <c r="L188" s="94">
        <v>7.58</v>
      </c>
      <c r="M188" s="94">
        <v>7.73</v>
      </c>
      <c r="N188" s="94">
        <v>7.6</v>
      </c>
      <c r="Q188" s="122"/>
    </row>
    <row r="189" spans="2:17" x14ac:dyDescent="0.3">
      <c r="B189" s="137">
        <v>45664</v>
      </c>
      <c r="C189" s="67" t="s">
        <v>91</v>
      </c>
      <c r="D189" s="67">
        <v>1</v>
      </c>
      <c r="E189" s="67">
        <v>2025</v>
      </c>
      <c r="F189" s="67" t="s">
        <v>61</v>
      </c>
      <c r="G189" s="67">
        <v>4184</v>
      </c>
      <c r="H189" s="67">
        <v>24911</v>
      </c>
      <c r="I189" s="67">
        <v>190070.41</v>
      </c>
      <c r="J189" s="94">
        <v>7.62</v>
      </c>
      <c r="K189" s="94">
        <v>7.65</v>
      </c>
      <c r="L189" s="94">
        <v>7.6</v>
      </c>
      <c r="M189" s="94">
        <v>7.7</v>
      </c>
      <c r="N189" s="94">
        <v>7.62</v>
      </c>
      <c r="Q189" s="122"/>
    </row>
    <row r="190" spans="2:17" x14ac:dyDescent="0.3">
      <c r="B190" s="137">
        <v>45665</v>
      </c>
      <c r="C190" s="67" t="s">
        <v>91</v>
      </c>
      <c r="D190" s="67">
        <v>1</v>
      </c>
      <c r="E190" s="67">
        <v>2025</v>
      </c>
      <c r="F190" s="67" t="s">
        <v>61</v>
      </c>
      <c r="G190" s="67">
        <v>2105</v>
      </c>
      <c r="H190" s="67">
        <v>78859</v>
      </c>
      <c r="I190" s="67">
        <v>593590.29</v>
      </c>
      <c r="J190" s="94">
        <v>7.38</v>
      </c>
      <c r="K190" s="94">
        <v>7.67</v>
      </c>
      <c r="L190" s="94">
        <v>7.31</v>
      </c>
      <c r="M190" s="94">
        <v>7.7</v>
      </c>
      <c r="N190" s="94">
        <v>7.52</v>
      </c>
      <c r="Q190" s="122"/>
    </row>
    <row r="191" spans="2:17" x14ac:dyDescent="0.3">
      <c r="B191" s="137">
        <v>45666</v>
      </c>
      <c r="C191" s="67" t="s">
        <v>91</v>
      </c>
      <c r="D191" s="67">
        <v>1</v>
      </c>
      <c r="E191" s="67">
        <v>2025</v>
      </c>
      <c r="F191" s="67" t="s">
        <v>61</v>
      </c>
      <c r="G191" s="67">
        <v>718</v>
      </c>
      <c r="H191" s="67">
        <v>29134</v>
      </c>
      <c r="I191" s="67">
        <v>218855.82</v>
      </c>
      <c r="J191" s="94">
        <v>7.46</v>
      </c>
      <c r="K191" s="94">
        <v>7.46</v>
      </c>
      <c r="L191" s="94">
        <v>7.42</v>
      </c>
      <c r="M191" s="94">
        <v>7.6</v>
      </c>
      <c r="N191" s="94">
        <v>7.51</v>
      </c>
      <c r="Q191" s="122"/>
    </row>
    <row r="192" spans="2:17" x14ac:dyDescent="0.3">
      <c r="B192" s="137">
        <v>45667</v>
      </c>
      <c r="C192" s="67" t="s">
        <v>91</v>
      </c>
      <c r="D192" s="67">
        <v>1</v>
      </c>
      <c r="E192" s="67">
        <v>2025</v>
      </c>
      <c r="F192" s="67" t="s">
        <v>61</v>
      </c>
      <c r="G192" s="67">
        <v>1554</v>
      </c>
      <c r="H192" s="67">
        <v>22828</v>
      </c>
      <c r="I192" s="67">
        <v>169413.06</v>
      </c>
      <c r="J192" s="94">
        <v>7.39</v>
      </c>
      <c r="K192" s="94">
        <v>7.5</v>
      </c>
      <c r="L192" s="94">
        <v>7.35</v>
      </c>
      <c r="M192" s="94">
        <v>7.5</v>
      </c>
      <c r="N192" s="94">
        <v>7.42</v>
      </c>
      <c r="Q192" s="122"/>
    </row>
    <row r="193" spans="2:17" x14ac:dyDescent="0.3">
      <c r="B193" s="137">
        <v>45670</v>
      </c>
      <c r="C193" s="67" t="s">
        <v>91</v>
      </c>
      <c r="D193" s="67">
        <v>1</v>
      </c>
      <c r="E193" s="67">
        <v>2025</v>
      </c>
      <c r="F193" s="67" t="s">
        <v>61</v>
      </c>
      <c r="G193" s="67">
        <v>1537</v>
      </c>
      <c r="H193" s="67">
        <v>21753</v>
      </c>
      <c r="I193" s="67">
        <v>160342.85999999999</v>
      </c>
      <c r="J193" s="94">
        <v>7.37</v>
      </c>
      <c r="K193" s="94">
        <v>7.44</v>
      </c>
      <c r="L193" s="94">
        <v>7.31</v>
      </c>
      <c r="M193" s="94">
        <v>7.44</v>
      </c>
      <c r="N193" s="94">
        <v>7.37</v>
      </c>
      <c r="Q193" s="122"/>
    </row>
    <row r="194" spans="2:17" x14ac:dyDescent="0.3">
      <c r="B194" s="137">
        <v>45671</v>
      </c>
      <c r="C194" s="67" t="s">
        <v>91</v>
      </c>
      <c r="D194" s="67">
        <v>1</v>
      </c>
      <c r="E194" s="67">
        <v>2025</v>
      </c>
      <c r="F194" s="67" t="s">
        <v>61</v>
      </c>
      <c r="G194" s="67">
        <v>2515</v>
      </c>
      <c r="H194" s="67">
        <v>51108</v>
      </c>
      <c r="I194" s="67">
        <v>374326.66</v>
      </c>
      <c r="J194" s="94">
        <v>7.3</v>
      </c>
      <c r="K194" s="94">
        <v>7.45</v>
      </c>
      <c r="L194" s="94">
        <v>7.2</v>
      </c>
      <c r="M194" s="94">
        <v>7.5</v>
      </c>
      <c r="N194" s="94">
        <v>7.32</v>
      </c>
      <c r="Q194" s="122"/>
    </row>
    <row r="195" spans="2:17" x14ac:dyDescent="0.3">
      <c r="B195" s="137">
        <v>45672</v>
      </c>
      <c r="C195" s="67" t="s">
        <v>91</v>
      </c>
      <c r="D195" s="67">
        <v>1</v>
      </c>
      <c r="E195" s="67">
        <v>2025</v>
      </c>
      <c r="F195" s="67" t="s">
        <v>61</v>
      </c>
      <c r="G195" s="67">
        <v>2336</v>
      </c>
      <c r="H195" s="67">
        <v>557460</v>
      </c>
      <c r="I195" s="67">
        <v>4151042.33</v>
      </c>
      <c r="J195" s="94">
        <v>7.28</v>
      </c>
      <c r="K195" s="94">
        <v>7.38</v>
      </c>
      <c r="L195" s="94">
        <v>7.27</v>
      </c>
      <c r="M195" s="94">
        <v>7.46</v>
      </c>
      <c r="N195" s="94">
        <v>7.44</v>
      </c>
      <c r="Q195" s="122"/>
    </row>
    <row r="196" spans="2:17" x14ac:dyDescent="0.3">
      <c r="B196" s="137">
        <v>45673</v>
      </c>
      <c r="C196" s="67" t="s">
        <v>91</v>
      </c>
      <c r="D196" s="67">
        <v>1</v>
      </c>
      <c r="E196" s="67">
        <v>2025</v>
      </c>
      <c r="F196" s="67" t="s">
        <v>61</v>
      </c>
      <c r="G196" s="67">
        <v>2493</v>
      </c>
      <c r="H196" s="67">
        <v>46867</v>
      </c>
      <c r="I196" s="67">
        <v>341553.64</v>
      </c>
      <c r="J196" s="94">
        <v>7.3</v>
      </c>
      <c r="K196" s="94">
        <v>7.36</v>
      </c>
      <c r="L196" s="94">
        <v>7.2</v>
      </c>
      <c r="M196" s="94">
        <v>7.42</v>
      </c>
      <c r="N196" s="94">
        <v>7.28</v>
      </c>
      <c r="Q196" s="122"/>
    </row>
    <row r="197" spans="2:17" x14ac:dyDescent="0.3">
      <c r="B197" s="137">
        <v>45674</v>
      </c>
      <c r="C197" s="67" t="s">
        <v>91</v>
      </c>
      <c r="D197" s="67">
        <v>1</v>
      </c>
      <c r="E197" s="67">
        <v>2025</v>
      </c>
      <c r="F197" s="67" t="s">
        <v>61</v>
      </c>
      <c r="G197" s="67">
        <v>2740</v>
      </c>
      <c r="H197" s="67">
        <v>45031</v>
      </c>
      <c r="I197" s="67">
        <v>325821.15999999997</v>
      </c>
      <c r="J197" s="94">
        <v>7.14</v>
      </c>
      <c r="K197" s="94">
        <v>7.3</v>
      </c>
      <c r="L197" s="94">
        <v>7.14</v>
      </c>
      <c r="M197" s="94">
        <v>7.3</v>
      </c>
      <c r="N197" s="94">
        <v>7.23</v>
      </c>
      <c r="Q197" s="122"/>
    </row>
    <row r="198" spans="2:17" x14ac:dyDescent="0.3">
      <c r="B198" s="137">
        <v>45677</v>
      </c>
      <c r="C198" s="67" t="s">
        <v>91</v>
      </c>
      <c r="D198" s="67">
        <v>1</v>
      </c>
      <c r="E198" s="67">
        <v>2025</v>
      </c>
      <c r="F198" s="67" t="s">
        <v>61</v>
      </c>
      <c r="G198" s="67">
        <v>4059</v>
      </c>
      <c r="H198" s="67">
        <v>58937</v>
      </c>
      <c r="I198" s="67">
        <v>422198.67</v>
      </c>
      <c r="J198" s="94">
        <v>7.12</v>
      </c>
      <c r="K198" s="94">
        <v>7.24</v>
      </c>
      <c r="L198" s="94">
        <v>7.1</v>
      </c>
      <c r="M198" s="94">
        <v>7.25</v>
      </c>
      <c r="N198" s="94">
        <v>7.16</v>
      </c>
      <c r="Q198" s="122"/>
    </row>
    <row r="199" spans="2:17" x14ac:dyDescent="0.3">
      <c r="B199" s="137">
        <v>45678</v>
      </c>
      <c r="C199" s="67" t="s">
        <v>91</v>
      </c>
      <c r="D199" s="67">
        <v>1</v>
      </c>
      <c r="E199" s="67">
        <v>2025</v>
      </c>
      <c r="F199" s="67" t="s">
        <v>61</v>
      </c>
      <c r="G199" s="67">
        <v>759</v>
      </c>
      <c r="H199" s="67">
        <v>29253</v>
      </c>
      <c r="I199" s="67">
        <v>207595.17</v>
      </c>
      <c r="J199" s="94">
        <v>7.03</v>
      </c>
      <c r="K199" s="94">
        <v>7.2</v>
      </c>
      <c r="L199" s="94">
        <v>7</v>
      </c>
      <c r="M199" s="94">
        <v>7.2</v>
      </c>
      <c r="N199" s="94">
        <v>7.09</v>
      </c>
      <c r="Q199" s="122"/>
    </row>
    <row r="200" spans="2:17" x14ac:dyDescent="0.3">
      <c r="B200" s="137">
        <v>45679</v>
      </c>
      <c r="C200" s="67" t="s">
        <v>91</v>
      </c>
      <c r="D200" s="67">
        <v>1</v>
      </c>
      <c r="E200" s="67">
        <v>2025</v>
      </c>
      <c r="F200" s="67" t="s">
        <v>61</v>
      </c>
      <c r="G200" s="67">
        <v>1099</v>
      </c>
      <c r="H200" s="67">
        <v>33701</v>
      </c>
      <c r="I200" s="67">
        <v>241638.03</v>
      </c>
      <c r="J200" s="94">
        <v>7.08</v>
      </c>
      <c r="K200" s="94">
        <v>7.11</v>
      </c>
      <c r="L200" s="94">
        <v>7.08</v>
      </c>
      <c r="M200" s="94">
        <v>7.25</v>
      </c>
      <c r="N200" s="94">
        <v>7.17</v>
      </c>
      <c r="Q200" s="122"/>
    </row>
    <row r="201" spans="2:17" x14ac:dyDescent="0.3">
      <c r="B201" s="137">
        <v>45680</v>
      </c>
      <c r="C201" s="67" t="s">
        <v>91</v>
      </c>
      <c r="D201" s="67">
        <v>1</v>
      </c>
      <c r="E201" s="67">
        <v>2025</v>
      </c>
      <c r="F201" s="67" t="s">
        <v>61</v>
      </c>
      <c r="G201" s="67">
        <v>1606</v>
      </c>
      <c r="H201" s="67">
        <v>45746</v>
      </c>
      <c r="I201" s="67">
        <v>324098.08</v>
      </c>
      <c r="J201" s="94">
        <v>7.05</v>
      </c>
      <c r="K201" s="94">
        <v>7.16</v>
      </c>
      <c r="L201" s="94">
        <v>6.94</v>
      </c>
      <c r="M201" s="94">
        <v>7.24</v>
      </c>
      <c r="N201" s="94">
        <v>7.08</v>
      </c>
      <c r="Q201" s="122"/>
    </row>
    <row r="202" spans="2:17" x14ac:dyDescent="0.3">
      <c r="B202" s="137">
        <v>45681</v>
      </c>
      <c r="C202" s="67" t="s">
        <v>91</v>
      </c>
      <c r="D202" s="67">
        <v>1</v>
      </c>
      <c r="E202" s="67">
        <v>2025</v>
      </c>
      <c r="F202" s="67" t="s">
        <v>61</v>
      </c>
      <c r="G202" s="67">
        <v>1658</v>
      </c>
      <c r="H202" s="67">
        <v>42285</v>
      </c>
      <c r="I202" s="67">
        <v>297375.21999999997</v>
      </c>
      <c r="J202" s="94">
        <v>7.07</v>
      </c>
      <c r="K202" s="94">
        <v>7.11</v>
      </c>
      <c r="L202" s="94">
        <v>7</v>
      </c>
      <c r="M202" s="94">
        <v>7.11</v>
      </c>
      <c r="N202" s="94">
        <v>7.03</v>
      </c>
      <c r="Q202" s="122"/>
    </row>
    <row r="203" spans="2:17" x14ac:dyDescent="0.3">
      <c r="B203" s="137">
        <v>45684</v>
      </c>
      <c r="C203" s="67" t="s">
        <v>91</v>
      </c>
      <c r="D203" s="67">
        <v>1</v>
      </c>
      <c r="E203" s="67">
        <v>2025</v>
      </c>
      <c r="F203" s="67" t="s">
        <v>61</v>
      </c>
      <c r="G203" s="67">
        <v>3041</v>
      </c>
      <c r="H203" s="67">
        <v>78333</v>
      </c>
      <c r="I203" s="67">
        <v>554954.6</v>
      </c>
      <c r="J203" s="94">
        <v>7.03</v>
      </c>
      <c r="K203" s="94">
        <v>7.07</v>
      </c>
      <c r="L203" s="94">
        <v>6.96</v>
      </c>
      <c r="M203" s="94">
        <v>7.2</v>
      </c>
      <c r="N203" s="94">
        <v>7.08</v>
      </c>
      <c r="Q203" s="122"/>
    </row>
    <row r="204" spans="2:17" x14ac:dyDescent="0.3">
      <c r="B204" s="137">
        <v>45685</v>
      </c>
      <c r="C204" s="67" t="s">
        <v>91</v>
      </c>
      <c r="D204" s="67">
        <v>1</v>
      </c>
      <c r="E204" s="67">
        <v>2025</v>
      </c>
      <c r="F204" s="67" t="s">
        <v>61</v>
      </c>
      <c r="G204" s="67">
        <v>5953</v>
      </c>
      <c r="H204" s="67">
        <v>71772</v>
      </c>
      <c r="I204" s="67">
        <v>509531.4</v>
      </c>
      <c r="J204" s="94">
        <v>7.15</v>
      </c>
      <c r="K204" s="94">
        <v>7.1</v>
      </c>
      <c r="L204" s="94">
        <v>7.01</v>
      </c>
      <c r="M204" s="94">
        <v>7.2</v>
      </c>
      <c r="N204" s="94">
        <v>7.09</v>
      </c>
      <c r="Q204" s="122"/>
    </row>
    <row r="205" spans="2:17" x14ac:dyDescent="0.3">
      <c r="B205" s="137">
        <v>45686</v>
      </c>
      <c r="C205" s="67" t="s">
        <v>91</v>
      </c>
      <c r="D205" s="67">
        <v>1</v>
      </c>
      <c r="E205" s="67">
        <v>2025</v>
      </c>
      <c r="F205" s="67" t="s">
        <v>61</v>
      </c>
      <c r="G205" s="67">
        <v>2205</v>
      </c>
      <c r="H205" s="67">
        <v>51706</v>
      </c>
      <c r="I205" s="67">
        <v>367427.3</v>
      </c>
      <c r="J205" s="94">
        <v>7.15</v>
      </c>
      <c r="K205" s="94">
        <v>7.15</v>
      </c>
      <c r="L205" s="94">
        <v>7.03</v>
      </c>
      <c r="M205" s="94">
        <v>7.25</v>
      </c>
      <c r="N205" s="94">
        <v>7.1</v>
      </c>
      <c r="Q205" s="122"/>
    </row>
    <row r="206" spans="2:17" x14ac:dyDescent="0.3">
      <c r="B206" s="137">
        <v>45687</v>
      </c>
      <c r="C206" s="67" t="s">
        <v>91</v>
      </c>
      <c r="D206" s="67">
        <v>1</v>
      </c>
      <c r="E206" s="67">
        <v>2025</v>
      </c>
      <c r="F206" s="67" t="s">
        <v>61</v>
      </c>
      <c r="G206" s="67">
        <v>3155</v>
      </c>
      <c r="H206" s="67">
        <v>74951</v>
      </c>
      <c r="I206" s="67">
        <v>531808.61</v>
      </c>
      <c r="J206" s="94">
        <v>7.2</v>
      </c>
      <c r="K206" s="94">
        <v>7.02</v>
      </c>
      <c r="L206" s="94">
        <v>6.99</v>
      </c>
      <c r="M206" s="94">
        <v>7.2</v>
      </c>
      <c r="N206" s="94">
        <v>7.09</v>
      </c>
      <c r="Q206" s="122"/>
    </row>
    <row r="207" spans="2:17" x14ac:dyDescent="0.3">
      <c r="B207" s="137">
        <v>45688</v>
      </c>
      <c r="C207" s="67" t="s">
        <v>91</v>
      </c>
      <c r="D207" s="67">
        <v>1</v>
      </c>
      <c r="E207" s="67">
        <v>2025</v>
      </c>
      <c r="F207" s="67" t="s">
        <v>61</v>
      </c>
      <c r="G207" s="67">
        <v>6070</v>
      </c>
      <c r="H207" s="67">
        <v>79435</v>
      </c>
      <c r="I207" s="67">
        <v>572860.19999999995</v>
      </c>
      <c r="J207" s="94">
        <v>7.24</v>
      </c>
      <c r="K207" s="94">
        <v>7.2</v>
      </c>
      <c r="L207" s="94">
        <v>7.08</v>
      </c>
      <c r="M207" s="94">
        <v>7.25</v>
      </c>
      <c r="N207" s="94">
        <v>7.21</v>
      </c>
      <c r="Q207" s="122"/>
    </row>
    <row r="208" spans="2:17" x14ac:dyDescent="0.3">
      <c r="B208" s="137">
        <v>45691</v>
      </c>
      <c r="C208" s="67" t="s">
        <v>92</v>
      </c>
      <c r="D208" s="67">
        <v>2</v>
      </c>
      <c r="E208" s="67">
        <v>2025</v>
      </c>
      <c r="F208" s="67" t="s">
        <v>61</v>
      </c>
      <c r="G208" s="67">
        <v>1324</v>
      </c>
      <c r="H208" s="67">
        <v>76459</v>
      </c>
      <c r="I208" s="67">
        <v>540172.06000000006</v>
      </c>
      <c r="J208" s="94">
        <v>7</v>
      </c>
      <c r="K208" s="94">
        <v>7.24</v>
      </c>
      <c r="L208" s="94">
        <v>6.8</v>
      </c>
      <c r="M208" s="94">
        <v>7.24</v>
      </c>
      <c r="N208" s="94">
        <v>7.06</v>
      </c>
      <c r="Q208" s="122"/>
    </row>
    <row r="209" spans="2:17" x14ac:dyDescent="0.3">
      <c r="B209" s="137">
        <v>45692</v>
      </c>
      <c r="C209" s="67" t="s">
        <v>92</v>
      </c>
      <c r="D209" s="67">
        <v>2</v>
      </c>
      <c r="E209" s="67">
        <v>2025</v>
      </c>
      <c r="F209" s="67" t="s">
        <v>61</v>
      </c>
      <c r="G209" s="67">
        <v>846</v>
      </c>
      <c r="H209" s="67">
        <v>53020</v>
      </c>
      <c r="I209" s="67">
        <v>374927.32</v>
      </c>
      <c r="J209" s="94">
        <v>7.13</v>
      </c>
      <c r="K209" s="94">
        <v>7.07</v>
      </c>
      <c r="L209" s="94">
        <v>6.99</v>
      </c>
      <c r="M209" s="94">
        <v>7.17</v>
      </c>
      <c r="N209" s="94">
        <v>7.07</v>
      </c>
      <c r="Q209" s="122"/>
    </row>
    <row r="210" spans="2:17" x14ac:dyDescent="0.3">
      <c r="B210" s="137">
        <v>45693</v>
      </c>
      <c r="C210" s="67" t="s">
        <v>92</v>
      </c>
      <c r="D210" s="67">
        <v>2</v>
      </c>
      <c r="E210" s="67">
        <v>2025</v>
      </c>
      <c r="F210" s="67" t="s">
        <v>61</v>
      </c>
      <c r="G210" s="67">
        <v>3665</v>
      </c>
      <c r="H210" s="67">
        <v>47172</v>
      </c>
      <c r="I210" s="67">
        <v>331561.65000000002</v>
      </c>
      <c r="J210" s="94">
        <v>7.1</v>
      </c>
      <c r="K210" s="94">
        <v>7.12</v>
      </c>
      <c r="L210" s="94">
        <v>6.98</v>
      </c>
      <c r="M210" s="94">
        <v>7.12</v>
      </c>
      <c r="N210" s="94">
        <v>7.02</v>
      </c>
      <c r="Q210" s="122"/>
    </row>
    <row r="211" spans="2:17" x14ac:dyDescent="0.3">
      <c r="B211" s="137">
        <v>45694</v>
      </c>
      <c r="C211" s="67" t="s">
        <v>92</v>
      </c>
      <c r="D211" s="67">
        <v>2</v>
      </c>
      <c r="E211" s="67">
        <v>2025</v>
      </c>
      <c r="F211" s="67" t="s">
        <v>61</v>
      </c>
      <c r="G211" s="67">
        <v>3626</v>
      </c>
      <c r="H211" s="67">
        <v>83391</v>
      </c>
      <c r="I211" s="67">
        <v>584704.16</v>
      </c>
      <c r="J211" s="94">
        <v>7.07</v>
      </c>
      <c r="K211" s="94">
        <v>7.11</v>
      </c>
      <c r="L211" s="94">
        <v>6.92</v>
      </c>
      <c r="M211" s="94">
        <v>7.11</v>
      </c>
      <c r="N211" s="94">
        <v>7.01</v>
      </c>
      <c r="Q211" s="122"/>
    </row>
    <row r="212" spans="2:17" x14ac:dyDescent="0.3">
      <c r="B212" s="137">
        <v>45695</v>
      </c>
      <c r="C212" s="67" t="s">
        <v>92</v>
      </c>
      <c r="D212" s="67">
        <v>2</v>
      </c>
      <c r="E212" s="67">
        <v>2025</v>
      </c>
      <c r="F212" s="67" t="s">
        <v>61</v>
      </c>
      <c r="G212" s="67">
        <v>3697</v>
      </c>
      <c r="H212" s="67">
        <v>72785</v>
      </c>
      <c r="I212" s="67">
        <v>518103.65</v>
      </c>
      <c r="J212" s="94">
        <v>7.12</v>
      </c>
      <c r="K212" s="94">
        <v>7.1</v>
      </c>
      <c r="L212" s="94">
        <v>7.02</v>
      </c>
      <c r="M212" s="94">
        <v>7.19</v>
      </c>
      <c r="N212" s="94">
        <v>7.11</v>
      </c>
      <c r="Q212" s="122"/>
    </row>
    <row r="213" spans="2:17" x14ac:dyDescent="0.3">
      <c r="B213" s="137">
        <v>45698</v>
      </c>
      <c r="C213" s="67" t="s">
        <v>92</v>
      </c>
      <c r="D213" s="67">
        <v>2</v>
      </c>
      <c r="E213" s="67">
        <v>2025</v>
      </c>
      <c r="F213" s="67" t="s">
        <v>61</v>
      </c>
      <c r="G213" s="67">
        <v>3313</v>
      </c>
      <c r="H213" s="67">
        <v>78226</v>
      </c>
      <c r="I213" s="67">
        <v>550858.06000000006</v>
      </c>
      <c r="J213" s="94">
        <v>7.02</v>
      </c>
      <c r="K213" s="94">
        <v>7.2</v>
      </c>
      <c r="L213" s="94">
        <v>6.98</v>
      </c>
      <c r="M213" s="94">
        <v>7.2</v>
      </c>
      <c r="N213" s="94">
        <v>7.04</v>
      </c>
      <c r="Q213" s="122"/>
    </row>
    <row r="214" spans="2:17" x14ac:dyDescent="0.3">
      <c r="B214" s="137">
        <v>45699</v>
      </c>
      <c r="C214" s="67" t="s">
        <v>92</v>
      </c>
      <c r="D214" s="67">
        <v>2</v>
      </c>
      <c r="E214" s="67">
        <v>2025</v>
      </c>
      <c r="F214" s="67" t="s">
        <v>61</v>
      </c>
      <c r="G214" s="67">
        <v>2630</v>
      </c>
      <c r="H214" s="67">
        <v>54066</v>
      </c>
      <c r="I214" s="67">
        <v>378489.65</v>
      </c>
      <c r="J214" s="94">
        <v>7.1</v>
      </c>
      <c r="K214" s="94">
        <v>7.1</v>
      </c>
      <c r="L214" s="94">
        <v>6.96</v>
      </c>
      <c r="M214" s="94">
        <v>7.1</v>
      </c>
      <c r="N214" s="94">
        <v>7</v>
      </c>
      <c r="Q214" s="122"/>
    </row>
    <row r="215" spans="2:17" x14ac:dyDescent="0.3">
      <c r="B215" s="137">
        <v>45700</v>
      </c>
      <c r="C215" s="67" t="s">
        <v>92</v>
      </c>
      <c r="D215" s="67">
        <v>2</v>
      </c>
      <c r="E215" s="67">
        <v>2025</v>
      </c>
      <c r="F215" s="67" t="s">
        <v>61</v>
      </c>
      <c r="G215" s="67">
        <v>3138</v>
      </c>
      <c r="H215" s="67">
        <v>54307</v>
      </c>
      <c r="I215" s="67">
        <v>381143.08</v>
      </c>
      <c r="J215" s="94">
        <v>6.99</v>
      </c>
      <c r="K215" s="94">
        <v>6.97</v>
      </c>
      <c r="L215" s="94">
        <v>6.97</v>
      </c>
      <c r="M215" s="94">
        <v>7.1</v>
      </c>
      <c r="N215" s="94">
        <v>7.01</v>
      </c>
      <c r="Q215" s="122"/>
    </row>
    <row r="216" spans="2:17" x14ac:dyDescent="0.3">
      <c r="B216" s="137">
        <v>45701</v>
      </c>
      <c r="C216" s="67" t="s">
        <v>92</v>
      </c>
      <c r="D216" s="67">
        <v>2</v>
      </c>
      <c r="E216" s="67">
        <v>2025</v>
      </c>
      <c r="F216" s="67" t="s">
        <v>61</v>
      </c>
      <c r="G216" s="67">
        <v>3493</v>
      </c>
      <c r="H216" s="67">
        <v>38877</v>
      </c>
      <c r="I216" s="67">
        <v>271909.24</v>
      </c>
      <c r="J216" s="94">
        <v>6.98</v>
      </c>
      <c r="K216" s="94">
        <v>7.02</v>
      </c>
      <c r="L216" s="94">
        <v>6.96</v>
      </c>
      <c r="M216" s="94">
        <v>7.02</v>
      </c>
      <c r="N216" s="94">
        <v>6.99</v>
      </c>
      <c r="Q216" s="122"/>
    </row>
    <row r="217" spans="2:17" x14ac:dyDescent="0.3">
      <c r="B217" s="137">
        <v>45702</v>
      </c>
      <c r="C217" s="67" t="s">
        <v>92</v>
      </c>
      <c r="D217" s="67">
        <v>2</v>
      </c>
      <c r="E217" s="67">
        <v>2025</v>
      </c>
      <c r="F217" s="67" t="s">
        <v>61</v>
      </c>
      <c r="G217" s="67">
        <v>4986</v>
      </c>
      <c r="H217" s="67">
        <v>63113</v>
      </c>
      <c r="I217" s="67">
        <v>441417.36</v>
      </c>
      <c r="J217" s="94">
        <v>7.02</v>
      </c>
      <c r="K217" s="94">
        <v>7.02</v>
      </c>
      <c r="L217" s="94">
        <v>6.95</v>
      </c>
      <c r="M217" s="94">
        <v>7.02</v>
      </c>
      <c r="N217" s="94">
        <v>6.99</v>
      </c>
      <c r="Q217" s="122"/>
    </row>
    <row r="218" spans="2:17" x14ac:dyDescent="0.3">
      <c r="B218" s="137">
        <v>45705</v>
      </c>
      <c r="C218" s="67" t="s">
        <v>92</v>
      </c>
      <c r="D218" s="67">
        <v>2</v>
      </c>
      <c r="E218" s="67">
        <v>2025</v>
      </c>
      <c r="F218" s="67" t="s">
        <v>61</v>
      </c>
      <c r="G218" s="67">
        <v>3837</v>
      </c>
      <c r="H218" s="67">
        <v>39342</v>
      </c>
      <c r="I218" s="67">
        <v>276609.59000000003</v>
      </c>
      <c r="J218" s="94">
        <v>7.09</v>
      </c>
      <c r="K218" s="94">
        <v>7.02</v>
      </c>
      <c r="L218" s="94">
        <v>6.96</v>
      </c>
      <c r="M218" s="94">
        <v>7.09</v>
      </c>
      <c r="N218" s="94">
        <v>7.03</v>
      </c>
      <c r="Q218" s="122"/>
    </row>
    <row r="219" spans="2:17" x14ac:dyDescent="0.3">
      <c r="B219" s="137">
        <v>45706</v>
      </c>
      <c r="C219" s="67" t="s">
        <v>92</v>
      </c>
      <c r="D219" s="67">
        <v>2</v>
      </c>
      <c r="E219" s="67">
        <v>2025</v>
      </c>
      <c r="F219" s="67" t="s">
        <v>61</v>
      </c>
      <c r="G219" s="67">
        <v>4513</v>
      </c>
      <c r="H219" s="67">
        <v>186680</v>
      </c>
      <c r="I219" s="67">
        <v>1297260.26</v>
      </c>
      <c r="J219" s="94">
        <v>6.85</v>
      </c>
      <c r="K219" s="94">
        <v>7.1</v>
      </c>
      <c r="L219" s="94">
        <v>6.84</v>
      </c>
      <c r="M219" s="94">
        <v>7.1</v>
      </c>
      <c r="N219" s="94">
        <v>6.94</v>
      </c>
      <c r="Q219" s="122"/>
    </row>
    <row r="220" spans="2:17" x14ac:dyDescent="0.3">
      <c r="B220" s="137">
        <v>45707</v>
      </c>
      <c r="C220" s="67" t="s">
        <v>92</v>
      </c>
      <c r="D220" s="67">
        <v>2</v>
      </c>
      <c r="E220" s="67">
        <v>2025</v>
      </c>
      <c r="F220" s="67" t="s">
        <v>61</v>
      </c>
      <c r="G220" s="67">
        <v>2391</v>
      </c>
      <c r="H220" s="67">
        <v>124149</v>
      </c>
      <c r="I220" s="67">
        <v>855559.02</v>
      </c>
      <c r="J220" s="94">
        <v>6.96</v>
      </c>
      <c r="K220" s="94">
        <v>6.86</v>
      </c>
      <c r="L220" s="94">
        <v>6.83</v>
      </c>
      <c r="M220" s="94">
        <v>6.96</v>
      </c>
      <c r="N220" s="94">
        <v>6.89</v>
      </c>
      <c r="Q220" s="122"/>
    </row>
    <row r="221" spans="2:17" x14ac:dyDescent="0.3">
      <c r="B221" s="137">
        <v>45708</v>
      </c>
      <c r="C221" s="67" t="s">
        <v>92</v>
      </c>
      <c r="D221" s="67">
        <v>2</v>
      </c>
      <c r="E221" s="67">
        <v>2025</v>
      </c>
      <c r="F221" s="67" t="s">
        <v>61</v>
      </c>
      <c r="G221" s="67">
        <v>1538</v>
      </c>
      <c r="H221" s="67">
        <v>101683</v>
      </c>
      <c r="I221" s="67">
        <v>712919.97</v>
      </c>
      <c r="J221" s="94">
        <v>7.04</v>
      </c>
      <c r="K221" s="94">
        <v>6.97</v>
      </c>
      <c r="L221" s="94">
        <v>6.95</v>
      </c>
      <c r="M221" s="94">
        <v>7.07</v>
      </c>
      <c r="N221" s="94">
        <v>7.01</v>
      </c>
      <c r="Q221" s="122"/>
    </row>
    <row r="222" spans="2:17" x14ac:dyDescent="0.3">
      <c r="B222" s="137">
        <v>45709</v>
      </c>
      <c r="C222" s="67" t="s">
        <v>92</v>
      </c>
      <c r="D222" s="67">
        <v>2</v>
      </c>
      <c r="E222" s="67">
        <v>2025</v>
      </c>
      <c r="F222" s="67" t="s">
        <v>61</v>
      </c>
      <c r="G222" s="67">
        <v>2636</v>
      </c>
      <c r="H222" s="67">
        <v>99900</v>
      </c>
      <c r="I222" s="67">
        <v>703915.19</v>
      </c>
      <c r="J222" s="94">
        <v>7.02</v>
      </c>
      <c r="K222" s="94">
        <v>7.05</v>
      </c>
      <c r="L222" s="94">
        <v>7</v>
      </c>
      <c r="M222" s="94">
        <v>7.08</v>
      </c>
      <c r="N222" s="94">
        <v>7.04</v>
      </c>
      <c r="Q222" s="122"/>
    </row>
    <row r="223" spans="2:17" x14ac:dyDescent="0.3">
      <c r="B223" s="137">
        <v>45712</v>
      </c>
      <c r="C223" s="67" t="s">
        <v>92</v>
      </c>
      <c r="D223" s="67">
        <v>2</v>
      </c>
      <c r="E223" s="67">
        <v>2025</v>
      </c>
      <c r="F223" s="67" t="s">
        <v>61</v>
      </c>
      <c r="G223" s="67">
        <v>2426</v>
      </c>
      <c r="H223" s="67">
        <v>110016</v>
      </c>
      <c r="I223" s="67">
        <v>768125.74</v>
      </c>
      <c r="J223" s="94">
        <v>6.98</v>
      </c>
      <c r="K223" s="94">
        <v>7.1</v>
      </c>
      <c r="L223" s="94">
        <v>6.92</v>
      </c>
      <c r="M223" s="94">
        <v>7.1</v>
      </c>
      <c r="N223" s="94">
        <v>6.98</v>
      </c>
      <c r="Q223" s="122"/>
    </row>
    <row r="224" spans="2:17" x14ac:dyDescent="0.3">
      <c r="B224" s="137">
        <v>45713</v>
      </c>
      <c r="C224" s="67" t="s">
        <v>92</v>
      </c>
      <c r="D224" s="67">
        <v>2</v>
      </c>
      <c r="E224" s="67">
        <v>2025</v>
      </c>
      <c r="F224" s="67" t="s">
        <v>61</v>
      </c>
      <c r="G224" s="67">
        <v>1569</v>
      </c>
      <c r="H224" s="67">
        <v>151852</v>
      </c>
      <c r="I224" s="67">
        <v>1048482.33</v>
      </c>
      <c r="J224" s="94">
        <v>6.9</v>
      </c>
      <c r="K224" s="94">
        <v>6.98</v>
      </c>
      <c r="L224" s="94">
        <v>6.82</v>
      </c>
      <c r="M224" s="94">
        <v>7</v>
      </c>
      <c r="N224" s="94">
        <v>6.9</v>
      </c>
      <c r="Q224" s="122"/>
    </row>
    <row r="225" spans="2:17" x14ac:dyDescent="0.3">
      <c r="B225" s="137">
        <v>45714</v>
      </c>
      <c r="C225" s="67" t="s">
        <v>92</v>
      </c>
      <c r="D225" s="67">
        <v>2</v>
      </c>
      <c r="E225" s="67">
        <v>2025</v>
      </c>
      <c r="F225" s="67" t="s">
        <v>61</v>
      </c>
      <c r="G225" s="67">
        <v>2877</v>
      </c>
      <c r="H225" s="67">
        <v>64636</v>
      </c>
      <c r="I225" s="67">
        <v>445070.31</v>
      </c>
      <c r="J225" s="94">
        <v>6.89</v>
      </c>
      <c r="K225" s="94">
        <v>6.97</v>
      </c>
      <c r="L225" s="94">
        <v>6.85</v>
      </c>
      <c r="M225" s="94">
        <v>6.99</v>
      </c>
      <c r="N225" s="94">
        <v>6.88</v>
      </c>
      <c r="Q225" s="122"/>
    </row>
    <row r="226" spans="2:17" x14ac:dyDescent="0.3">
      <c r="B226" s="137">
        <v>45715</v>
      </c>
      <c r="C226" s="67" t="s">
        <v>92</v>
      </c>
      <c r="D226" s="67">
        <v>2</v>
      </c>
      <c r="E226" s="67">
        <v>2025</v>
      </c>
      <c r="F226" s="67" t="s">
        <v>61</v>
      </c>
      <c r="G226" s="67">
        <v>2917</v>
      </c>
      <c r="H226" s="67">
        <v>116307</v>
      </c>
      <c r="I226" s="67">
        <v>810503.8</v>
      </c>
      <c r="J226" s="94">
        <v>7.05</v>
      </c>
      <c r="K226" s="94">
        <v>6.91</v>
      </c>
      <c r="L226" s="94">
        <v>6.89</v>
      </c>
      <c r="M226" s="94">
        <v>7.06</v>
      </c>
      <c r="N226" s="94">
        <v>6.96</v>
      </c>
      <c r="Q226" s="122"/>
    </row>
    <row r="227" spans="2:17" x14ac:dyDescent="0.3">
      <c r="B227" s="137">
        <v>45716</v>
      </c>
      <c r="C227" s="67" t="s">
        <v>92</v>
      </c>
      <c r="D227" s="67">
        <v>2</v>
      </c>
      <c r="E227" s="67">
        <v>2025</v>
      </c>
      <c r="F227" s="67" t="s">
        <v>61</v>
      </c>
      <c r="G227" s="67">
        <v>4472</v>
      </c>
      <c r="H227" s="67">
        <v>92577</v>
      </c>
      <c r="I227" s="67">
        <v>654086.76</v>
      </c>
      <c r="J227" s="94">
        <v>7.05</v>
      </c>
      <c r="K227" s="94">
        <v>7.05</v>
      </c>
      <c r="L227" s="94">
        <v>7</v>
      </c>
      <c r="M227" s="94">
        <v>7.1</v>
      </c>
      <c r="N227" s="94">
        <v>7.06</v>
      </c>
      <c r="Q227" s="122"/>
    </row>
    <row r="228" spans="2:17" x14ac:dyDescent="0.3">
      <c r="B228" s="137">
        <v>45721</v>
      </c>
      <c r="C228" s="67" t="s">
        <v>93</v>
      </c>
      <c r="D228" s="67">
        <v>3</v>
      </c>
      <c r="E228" s="67">
        <v>2025</v>
      </c>
      <c r="F228" s="67" t="s">
        <v>61</v>
      </c>
      <c r="G228" s="67">
        <v>2664</v>
      </c>
      <c r="H228" s="67">
        <v>80822</v>
      </c>
      <c r="I228" s="67">
        <v>565111.99</v>
      </c>
      <c r="J228" s="94">
        <v>6.96</v>
      </c>
      <c r="K228" s="94">
        <v>6.92</v>
      </c>
      <c r="L228" s="94">
        <v>6.9</v>
      </c>
      <c r="M228" s="94">
        <v>7.05</v>
      </c>
      <c r="N228" s="94">
        <v>6.99</v>
      </c>
      <c r="Q228" s="122"/>
    </row>
    <row r="229" spans="2:17" x14ac:dyDescent="0.3">
      <c r="B229" s="137">
        <v>45722</v>
      </c>
      <c r="C229" s="67" t="s">
        <v>93</v>
      </c>
      <c r="D229" s="67">
        <v>3</v>
      </c>
      <c r="E229" s="67">
        <v>2025</v>
      </c>
      <c r="F229" s="67" t="s">
        <v>61</v>
      </c>
      <c r="G229" s="67">
        <v>4272</v>
      </c>
      <c r="H229" s="67">
        <v>83704</v>
      </c>
      <c r="I229" s="67">
        <v>585847.76</v>
      </c>
      <c r="J229" s="94">
        <v>7.04</v>
      </c>
      <c r="K229" s="94">
        <v>7.03</v>
      </c>
      <c r="L229" s="94">
        <v>6.95</v>
      </c>
      <c r="M229" s="94">
        <v>7.04</v>
      </c>
      <c r="N229" s="94">
        <v>6.99</v>
      </c>
      <c r="Q229" s="122"/>
    </row>
    <row r="230" spans="2:17" x14ac:dyDescent="0.3">
      <c r="B230" s="137">
        <v>45723</v>
      </c>
      <c r="C230" s="67" t="s">
        <v>93</v>
      </c>
      <c r="D230" s="67">
        <v>3</v>
      </c>
      <c r="E230" s="67">
        <v>2025</v>
      </c>
      <c r="F230" s="67" t="s">
        <v>61</v>
      </c>
      <c r="G230" s="67">
        <v>3315</v>
      </c>
      <c r="H230" s="67">
        <v>56221</v>
      </c>
      <c r="I230" s="67">
        <v>399659.53</v>
      </c>
      <c r="J230" s="94">
        <v>7.13</v>
      </c>
      <c r="K230" s="94">
        <v>7.04</v>
      </c>
      <c r="L230" s="94">
        <v>7</v>
      </c>
      <c r="M230" s="94">
        <v>7.16</v>
      </c>
      <c r="N230" s="94">
        <v>7.1</v>
      </c>
      <c r="Q230" s="122"/>
    </row>
    <row r="231" spans="2:17" x14ac:dyDescent="0.3">
      <c r="B231" s="137">
        <v>45726</v>
      </c>
      <c r="C231" s="67" t="s">
        <v>93</v>
      </c>
      <c r="D231" s="67">
        <v>3</v>
      </c>
      <c r="E231" s="67">
        <v>2025</v>
      </c>
      <c r="F231" s="67" t="s">
        <v>61</v>
      </c>
      <c r="G231" s="67">
        <v>1249</v>
      </c>
      <c r="H231" s="67">
        <v>40526</v>
      </c>
      <c r="I231" s="67">
        <v>290158.74</v>
      </c>
      <c r="J231" s="94">
        <v>7.13</v>
      </c>
      <c r="K231" s="94">
        <v>7.15</v>
      </c>
      <c r="L231" s="94">
        <v>7.11</v>
      </c>
      <c r="M231" s="94">
        <v>7.2</v>
      </c>
      <c r="N231" s="94">
        <v>7.15</v>
      </c>
      <c r="Q231" s="122"/>
    </row>
    <row r="232" spans="2:17" x14ac:dyDescent="0.3">
      <c r="B232" s="137">
        <v>45727</v>
      </c>
      <c r="C232" s="67" t="s">
        <v>93</v>
      </c>
      <c r="D232" s="67">
        <v>3</v>
      </c>
      <c r="E232" s="67">
        <v>2025</v>
      </c>
      <c r="F232" s="67" t="s">
        <v>61</v>
      </c>
      <c r="G232" s="67">
        <v>1708</v>
      </c>
      <c r="H232" s="67">
        <v>56824</v>
      </c>
      <c r="I232" s="67">
        <v>409720.53</v>
      </c>
      <c r="J232" s="94">
        <v>7.27</v>
      </c>
      <c r="K232" s="94">
        <v>7.21</v>
      </c>
      <c r="L232" s="94">
        <v>7.13</v>
      </c>
      <c r="M232" s="94">
        <v>7.28</v>
      </c>
      <c r="N232" s="94">
        <v>7.21</v>
      </c>
      <c r="Q232" s="122"/>
    </row>
    <row r="233" spans="2:17" x14ac:dyDescent="0.3">
      <c r="B233" s="137">
        <v>45728</v>
      </c>
      <c r="C233" s="67" t="s">
        <v>93</v>
      </c>
      <c r="D233" s="67">
        <v>3</v>
      </c>
      <c r="E233" s="67">
        <v>2025</v>
      </c>
      <c r="F233" s="67" t="s">
        <v>61</v>
      </c>
      <c r="G233" s="67">
        <v>3663</v>
      </c>
      <c r="H233" s="67">
        <v>52835</v>
      </c>
      <c r="I233" s="67">
        <v>388880.87</v>
      </c>
      <c r="J233" s="94">
        <v>7.31</v>
      </c>
      <c r="K233" s="94">
        <v>7.3</v>
      </c>
      <c r="L233" s="94">
        <v>7.28</v>
      </c>
      <c r="M233" s="94">
        <v>7.42</v>
      </c>
      <c r="N233" s="94">
        <v>7.35</v>
      </c>
      <c r="Q233" s="122"/>
    </row>
    <row r="234" spans="2:17" x14ac:dyDescent="0.3">
      <c r="B234" s="137">
        <v>45729</v>
      </c>
      <c r="C234" s="67" t="s">
        <v>93</v>
      </c>
      <c r="D234" s="67">
        <v>3</v>
      </c>
      <c r="E234" s="67">
        <v>2025</v>
      </c>
      <c r="F234" s="67" t="s">
        <v>61</v>
      </c>
      <c r="G234" s="67">
        <v>3879</v>
      </c>
      <c r="H234" s="67">
        <v>89484</v>
      </c>
      <c r="I234" s="67">
        <v>661106.41</v>
      </c>
      <c r="J234" s="94">
        <v>7.35</v>
      </c>
      <c r="K234" s="94">
        <v>7.39</v>
      </c>
      <c r="L234" s="94">
        <v>7.29</v>
      </c>
      <c r="M234" s="94">
        <v>7.5</v>
      </c>
      <c r="N234" s="94">
        <v>7.38</v>
      </c>
      <c r="Q234" s="122"/>
    </row>
    <row r="235" spans="2:17" x14ac:dyDescent="0.3">
      <c r="B235" s="137">
        <v>45730</v>
      </c>
      <c r="C235" s="67" t="s">
        <v>93</v>
      </c>
      <c r="D235" s="67">
        <v>3</v>
      </c>
      <c r="E235" s="67">
        <v>2025</v>
      </c>
      <c r="F235" s="67" t="s">
        <v>61</v>
      </c>
      <c r="G235" s="67">
        <v>1056</v>
      </c>
      <c r="H235" s="67">
        <v>55859</v>
      </c>
      <c r="I235" s="67">
        <v>413552.64000000001</v>
      </c>
      <c r="J235" s="94">
        <v>7.46</v>
      </c>
      <c r="K235" s="94">
        <v>7.43</v>
      </c>
      <c r="L235" s="94">
        <v>7.34</v>
      </c>
      <c r="M235" s="94">
        <v>7.5</v>
      </c>
      <c r="N235" s="94">
        <v>7.4</v>
      </c>
      <c r="Q235" s="122"/>
    </row>
    <row r="236" spans="2:17" x14ac:dyDescent="0.3">
      <c r="B236" s="137">
        <v>45733</v>
      </c>
      <c r="C236" s="67" t="s">
        <v>93</v>
      </c>
      <c r="D236" s="67">
        <v>3</v>
      </c>
      <c r="E236" s="67">
        <v>2025</v>
      </c>
      <c r="F236" s="67" t="s">
        <v>61</v>
      </c>
      <c r="G236" s="67">
        <v>1174</v>
      </c>
      <c r="H236" s="67">
        <v>66643</v>
      </c>
      <c r="I236" s="67">
        <v>501699.89</v>
      </c>
      <c r="J236" s="94">
        <v>7.49</v>
      </c>
      <c r="K236" s="94">
        <v>7.54</v>
      </c>
      <c r="L236" s="94">
        <v>7.46</v>
      </c>
      <c r="M236" s="94">
        <v>7.6</v>
      </c>
      <c r="N236" s="94">
        <v>7.52</v>
      </c>
      <c r="Q236" s="122"/>
    </row>
    <row r="237" spans="2:17" x14ac:dyDescent="0.3">
      <c r="B237" s="137">
        <v>45734</v>
      </c>
      <c r="C237" s="67" t="s">
        <v>93</v>
      </c>
      <c r="D237" s="67">
        <v>3</v>
      </c>
      <c r="E237" s="67">
        <v>2025</v>
      </c>
      <c r="F237" s="67" t="s">
        <v>61</v>
      </c>
      <c r="G237" s="67">
        <v>1396</v>
      </c>
      <c r="H237" s="67">
        <v>90068</v>
      </c>
      <c r="I237" s="67">
        <v>687968.1</v>
      </c>
      <c r="J237" s="94">
        <v>7.69</v>
      </c>
      <c r="K237" s="94">
        <v>7.58</v>
      </c>
      <c r="L237" s="94">
        <v>7.55</v>
      </c>
      <c r="M237" s="94">
        <v>7.79</v>
      </c>
      <c r="N237" s="94">
        <v>7.64</v>
      </c>
      <c r="Q237" s="122"/>
    </row>
    <row r="238" spans="2:17" x14ac:dyDescent="0.3">
      <c r="B238" s="137">
        <v>45735</v>
      </c>
      <c r="C238" s="67" t="s">
        <v>93</v>
      </c>
      <c r="D238" s="67">
        <v>3</v>
      </c>
      <c r="E238" s="67">
        <v>2025</v>
      </c>
      <c r="F238" s="67" t="s">
        <v>61</v>
      </c>
      <c r="G238" s="67">
        <v>3622</v>
      </c>
      <c r="H238" s="67">
        <v>126751</v>
      </c>
      <c r="I238" s="67">
        <v>983569.86</v>
      </c>
      <c r="J238" s="94">
        <v>7.8</v>
      </c>
      <c r="K238" s="94">
        <v>7.71</v>
      </c>
      <c r="L238" s="94">
        <v>7.69</v>
      </c>
      <c r="M238" s="94">
        <v>7.85</v>
      </c>
      <c r="N238" s="94">
        <v>7.76</v>
      </c>
      <c r="Q238" s="122"/>
    </row>
    <row r="239" spans="2:17" x14ac:dyDescent="0.3">
      <c r="B239" s="137">
        <v>45736</v>
      </c>
      <c r="C239" s="67" t="s">
        <v>93</v>
      </c>
      <c r="D239" s="67">
        <v>3</v>
      </c>
      <c r="E239" s="67">
        <v>2025</v>
      </c>
      <c r="F239" s="67" t="s">
        <v>61</v>
      </c>
      <c r="G239" s="67">
        <v>2190</v>
      </c>
      <c r="H239" s="67">
        <v>99136</v>
      </c>
      <c r="I239" s="67">
        <v>773259.21</v>
      </c>
      <c r="J239" s="94">
        <v>7.75</v>
      </c>
      <c r="K239" s="94">
        <v>7.87</v>
      </c>
      <c r="L239" s="94">
        <v>7.73</v>
      </c>
      <c r="M239" s="94">
        <v>7.88</v>
      </c>
      <c r="N239" s="94">
        <v>7.79</v>
      </c>
      <c r="Q239" s="122"/>
    </row>
    <row r="240" spans="2:17" x14ac:dyDescent="0.3">
      <c r="B240" s="137">
        <v>45737</v>
      </c>
      <c r="C240" s="67" t="s">
        <v>93</v>
      </c>
      <c r="D240" s="67">
        <v>3</v>
      </c>
      <c r="E240" s="67">
        <v>2025</v>
      </c>
      <c r="F240" s="67" t="s">
        <v>61</v>
      </c>
      <c r="G240" s="67">
        <v>3401</v>
      </c>
      <c r="H240" s="67">
        <v>101182</v>
      </c>
      <c r="I240" s="67">
        <v>790981.12</v>
      </c>
      <c r="J240" s="94">
        <v>7.82</v>
      </c>
      <c r="K240" s="94">
        <v>7.84</v>
      </c>
      <c r="L240" s="94">
        <v>7.75</v>
      </c>
      <c r="M240" s="94">
        <v>7.92</v>
      </c>
      <c r="N240" s="94">
        <v>7.81</v>
      </c>
      <c r="Q240" s="122"/>
    </row>
    <row r="241" spans="2:17" x14ac:dyDescent="0.3">
      <c r="B241" s="137">
        <v>45740</v>
      </c>
      <c r="C241" s="67" t="s">
        <v>93</v>
      </c>
      <c r="D241" s="67">
        <v>3</v>
      </c>
      <c r="E241" s="67">
        <v>2025</v>
      </c>
      <c r="F241" s="67" t="s">
        <v>61</v>
      </c>
      <c r="G241" s="67">
        <v>1744</v>
      </c>
      <c r="H241" s="67">
        <v>81603</v>
      </c>
      <c r="I241" s="67">
        <v>642171.54</v>
      </c>
      <c r="J241" s="94">
        <v>7.88</v>
      </c>
      <c r="K241" s="94">
        <v>7.87</v>
      </c>
      <c r="L241" s="94">
        <v>7.81</v>
      </c>
      <c r="M241" s="94">
        <v>8.01</v>
      </c>
      <c r="N241" s="94">
        <v>7.86</v>
      </c>
      <c r="Q241" s="122"/>
    </row>
    <row r="242" spans="2:17" x14ac:dyDescent="0.3">
      <c r="B242" s="137">
        <v>45741</v>
      </c>
      <c r="C242" s="67" t="s">
        <v>93</v>
      </c>
      <c r="D242" s="67">
        <v>3</v>
      </c>
      <c r="E242" s="67">
        <v>2025</v>
      </c>
      <c r="F242" s="67" t="s">
        <v>61</v>
      </c>
      <c r="G242" s="67">
        <v>3059</v>
      </c>
      <c r="H242" s="67">
        <v>76575</v>
      </c>
      <c r="I242" s="67">
        <v>610378.84</v>
      </c>
      <c r="J242" s="94">
        <v>7.95</v>
      </c>
      <c r="K242" s="94">
        <v>7.96</v>
      </c>
      <c r="L242" s="94">
        <v>7.9</v>
      </c>
      <c r="M242" s="94">
        <v>8.1</v>
      </c>
      <c r="N242" s="94">
        <v>7.97</v>
      </c>
      <c r="Q242" s="122"/>
    </row>
    <row r="243" spans="2:17" x14ac:dyDescent="0.3">
      <c r="B243" s="137">
        <v>45742</v>
      </c>
      <c r="C243" s="67" t="s">
        <v>93</v>
      </c>
      <c r="D243" s="67">
        <v>3</v>
      </c>
      <c r="E243" s="67">
        <v>2025</v>
      </c>
      <c r="F243" s="67" t="s">
        <v>61</v>
      </c>
      <c r="G243" s="67">
        <v>2241</v>
      </c>
      <c r="H243" s="67">
        <v>104099</v>
      </c>
      <c r="I243" s="67">
        <v>836746.93</v>
      </c>
      <c r="J243" s="94">
        <v>8.01</v>
      </c>
      <c r="K243" s="94">
        <v>8</v>
      </c>
      <c r="L243" s="94">
        <v>7.98</v>
      </c>
      <c r="M243" s="94">
        <v>8.1199999999999992</v>
      </c>
      <c r="N243" s="94">
        <v>8.0299999999999994</v>
      </c>
      <c r="Q243" s="122"/>
    </row>
    <row r="244" spans="2:17" x14ac:dyDescent="0.3">
      <c r="B244" s="137">
        <v>45743</v>
      </c>
      <c r="C244" s="67" t="s">
        <v>93</v>
      </c>
      <c r="D244" s="67">
        <v>3</v>
      </c>
      <c r="E244" s="67">
        <v>2025</v>
      </c>
      <c r="F244" s="67" t="s">
        <v>61</v>
      </c>
      <c r="G244" s="67">
        <v>1916</v>
      </c>
      <c r="H244" s="67">
        <v>111956</v>
      </c>
      <c r="I244" s="67">
        <v>898675.49</v>
      </c>
      <c r="J244" s="94">
        <v>8.1199999999999992</v>
      </c>
      <c r="K244" s="94">
        <v>8.01</v>
      </c>
      <c r="L244" s="94">
        <v>7.98</v>
      </c>
      <c r="M244" s="94">
        <v>8.1199999999999992</v>
      </c>
      <c r="N244" s="94">
        <v>8.02</v>
      </c>
      <c r="Q244" s="122"/>
    </row>
    <row r="245" spans="2:17" x14ac:dyDescent="0.3">
      <c r="B245" s="137">
        <v>45744</v>
      </c>
      <c r="C245" s="67" t="s">
        <v>93</v>
      </c>
      <c r="D245" s="67">
        <v>3</v>
      </c>
      <c r="E245" s="67">
        <v>2025</v>
      </c>
      <c r="F245" s="67" t="s">
        <v>61</v>
      </c>
      <c r="G245" s="67">
        <v>3787</v>
      </c>
      <c r="H245" s="67">
        <v>87644</v>
      </c>
      <c r="I245" s="67">
        <v>715414.88</v>
      </c>
      <c r="J245" s="94">
        <v>8.15</v>
      </c>
      <c r="K245" s="94">
        <v>8.2200000000000006</v>
      </c>
      <c r="L245" s="94">
        <v>8.1300000000000008</v>
      </c>
      <c r="M245" s="94">
        <v>8.23</v>
      </c>
      <c r="N245" s="94">
        <v>8.16</v>
      </c>
      <c r="Q245" s="122"/>
    </row>
    <row r="246" spans="2:17" x14ac:dyDescent="0.3">
      <c r="B246" s="137">
        <v>45747</v>
      </c>
      <c r="C246" s="67" t="s">
        <v>93</v>
      </c>
      <c r="D246" s="67">
        <v>3</v>
      </c>
      <c r="E246" s="67">
        <v>2025</v>
      </c>
      <c r="F246" s="67" t="s">
        <v>61</v>
      </c>
      <c r="G246" s="67">
        <v>2624</v>
      </c>
      <c r="H246" s="67">
        <v>154428</v>
      </c>
      <c r="I246" s="67">
        <v>1257719.67</v>
      </c>
      <c r="J246" s="94">
        <v>8.15</v>
      </c>
      <c r="K246" s="94">
        <v>8.15</v>
      </c>
      <c r="L246" s="94">
        <v>8.1</v>
      </c>
      <c r="M246" s="94">
        <v>8.15</v>
      </c>
      <c r="N246" s="94">
        <v>8.14</v>
      </c>
      <c r="Q246" s="122"/>
    </row>
    <row r="247" spans="2:17" x14ac:dyDescent="0.3">
      <c r="B247" s="137">
        <v>45748</v>
      </c>
      <c r="C247" s="67" t="s">
        <v>95</v>
      </c>
      <c r="D247" s="67">
        <v>4</v>
      </c>
      <c r="E247" s="67">
        <v>2025</v>
      </c>
      <c r="F247" s="67" t="s">
        <v>61</v>
      </c>
      <c r="G247" s="67">
        <v>1698</v>
      </c>
      <c r="H247" s="67">
        <v>73938</v>
      </c>
      <c r="I247" s="67">
        <v>584904.81000000006</v>
      </c>
      <c r="J247" s="94">
        <v>7.9</v>
      </c>
      <c r="K247" s="94">
        <v>8.0299999999999994</v>
      </c>
      <c r="L247" s="94">
        <v>7.85</v>
      </c>
      <c r="M247" s="94">
        <v>8.0399999999999991</v>
      </c>
      <c r="N247" s="94">
        <v>7.91</v>
      </c>
      <c r="Q247" s="122"/>
    </row>
    <row r="248" spans="2:17" x14ac:dyDescent="0.3">
      <c r="B248" s="137">
        <v>45749</v>
      </c>
      <c r="C248" s="67" t="s">
        <v>95</v>
      </c>
      <c r="D248" s="67">
        <v>4</v>
      </c>
      <c r="E248" s="67">
        <v>2025</v>
      </c>
      <c r="F248" s="67" t="s">
        <v>61</v>
      </c>
      <c r="G248" s="67">
        <v>1664</v>
      </c>
      <c r="H248" s="67">
        <v>166250</v>
      </c>
      <c r="I248" s="67">
        <v>1275907.6499999999</v>
      </c>
      <c r="J248" s="94">
        <v>7.56</v>
      </c>
      <c r="K248" s="94">
        <v>7.88</v>
      </c>
      <c r="L248" s="94">
        <v>7.52</v>
      </c>
      <c r="M248" s="94">
        <v>7.92</v>
      </c>
      <c r="N248" s="94">
        <v>7.67</v>
      </c>
      <c r="Q248" s="122"/>
    </row>
    <row r="249" spans="2:17" x14ac:dyDescent="0.3">
      <c r="B249" s="137">
        <v>45750</v>
      </c>
      <c r="C249" s="67" t="s">
        <v>95</v>
      </c>
      <c r="D249" s="67">
        <v>4</v>
      </c>
      <c r="E249" s="67">
        <v>2025</v>
      </c>
      <c r="F249" s="67" t="s">
        <v>61</v>
      </c>
      <c r="G249" s="67">
        <v>1476</v>
      </c>
      <c r="H249" s="67">
        <v>81976</v>
      </c>
      <c r="I249" s="67">
        <v>612239.93000000005</v>
      </c>
      <c r="J249" s="94">
        <v>7.44</v>
      </c>
      <c r="K249" s="94">
        <v>7.6</v>
      </c>
      <c r="L249" s="94">
        <v>7.4</v>
      </c>
      <c r="M249" s="94">
        <v>7.6</v>
      </c>
      <c r="N249" s="94">
        <v>7.46</v>
      </c>
      <c r="Q249" s="122"/>
    </row>
    <row r="250" spans="2:17" x14ac:dyDescent="0.3">
      <c r="B250" s="137">
        <v>45751</v>
      </c>
      <c r="C250" s="67" t="s">
        <v>95</v>
      </c>
      <c r="D250" s="67">
        <v>4</v>
      </c>
      <c r="E250" s="67">
        <v>2025</v>
      </c>
      <c r="F250" s="67" t="s">
        <v>61</v>
      </c>
      <c r="G250" s="67">
        <v>1569</v>
      </c>
      <c r="H250" s="67">
        <v>94372</v>
      </c>
      <c r="I250" s="67">
        <v>691681.55</v>
      </c>
      <c r="J250" s="94">
        <v>7.4</v>
      </c>
      <c r="K250" s="94">
        <v>7.46</v>
      </c>
      <c r="L250" s="94">
        <v>7.24</v>
      </c>
      <c r="M250" s="94">
        <v>7.46</v>
      </c>
      <c r="N250" s="94">
        <v>7.32</v>
      </c>
      <c r="Q250" s="122"/>
    </row>
    <row r="251" spans="2:17" x14ac:dyDescent="0.3">
      <c r="B251" s="137">
        <v>45754</v>
      </c>
      <c r="C251" s="67" t="s">
        <v>95</v>
      </c>
      <c r="D251" s="67">
        <v>4</v>
      </c>
      <c r="E251" s="67">
        <v>2025</v>
      </c>
      <c r="F251" s="67" t="s">
        <v>61</v>
      </c>
      <c r="G251" s="67">
        <v>2189</v>
      </c>
      <c r="H251" s="67">
        <v>57636</v>
      </c>
      <c r="I251" s="67">
        <v>425137.37</v>
      </c>
      <c r="J251" s="94">
        <v>7.39</v>
      </c>
      <c r="K251" s="94">
        <v>7.39</v>
      </c>
      <c r="L251" s="94">
        <v>7.31</v>
      </c>
      <c r="M251" s="94">
        <v>7.52</v>
      </c>
      <c r="N251" s="94">
        <v>7.37</v>
      </c>
      <c r="Q251" s="122"/>
    </row>
    <row r="252" spans="2:17" x14ac:dyDescent="0.3">
      <c r="B252" s="137">
        <v>45755</v>
      </c>
      <c r="C252" s="67" t="s">
        <v>95</v>
      </c>
      <c r="D252" s="67">
        <v>4</v>
      </c>
      <c r="E252" s="67">
        <v>2025</v>
      </c>
      <c r="F252" s="67" t="s">
        <v>61</v>
      </c>
      <c r="G252" s="67">
        <v>1422</v>
      </c>
      <c r="H252" s="67">
        <v>68484</v>
      </c>
      <c r="I252" s="67">
        <v>511932.43</v>
      </c>
      <c r="J252" s="94">
        <v>7.47</v>
      </c>
      <c r="K252" s="94">
        <v>7.48</v>
      </c>
      <c r="L252" s="94">
        <v>7.41</v>
      </c>
      <c r="M252" s="94">
        <v>7.56</v>
      </c>
      <c r="N252" s="94">
        <v>7.47</v>
      </c>
      <c r="Q252" s="122"/>
    </row>
    <row r="253" spans="2:17" x14ac:dyDescent="0.3">
      <c r="B253" s="137">
        <v>45756</v>
      </c>
      <c r="C253" s="67" t="s">
        <v>95</v>
      </c>
      <c r="D253" s="67">
        <v>4</v>
      </c>
      <c r="E253" s="67">
        <v>2025</v>
      </c>
      <c r="F253" s="67" t="s">
        <v>61</v>
      </c>
      <c r="G253" s="67">
        <v>2867</v>
      </c>
      <c r="H253" s="67">
        <v>41470</v>
      </c>
      <c r="I253" s="67">
        <v>311070.56</v>
      </c>
      <c r="J253" s="94">
        <v>7.64</v>
      </c>
      <c r="K253" s="94">
        <v>7.51</v>
      </c>
      <c r="L253" s="94">
        <v>7.4</v>
      </c>
      <c r="M253" s="94">
        <v>7.64</v>
      </c>
      <c r="N253" s="94">
        <v>7.5</v>
      </c>
      <c r="Q253" s="122"/>
    </row>
    <row r="254" spans="2:17" x14ac:dyDescent="0.3">
      <c r="B254" s="137">
        <v>45757</v>
      </c>
      <c r="C254" s="67" t="s">
        <v>95</v>
      </c>
      <c r="D254" s="67">
        <v>4</v>
      </c>
      <c r="E254" s="67">
        <v>2025</v>
      </c>
      <c r="F254" s="67" t="s">
        <v>61</v>
      </c>
      <c r="G254" s="67">
        <v>1398</v>
      </c>
      <c r="H254" s="67">
        <v>45427</v>
      </c>
      <c r="I254" s="67">
        <v>345199.99</v>
      </c>
      <c r="J254" s="94">
        <v>7.56</v>
      </c>
      <c r="K254" s="94">
        <v>7.69</v>
      </c>
      <c r="L254" s="94">
        <v>7.5</v>
      </c>
      <c r="M254" s="94">
        <v>7.69</v>
      </c>
      <c r="N254" s="94">
        <v>7.59</v>
      </c>
      <c r="Q254" s="122"/>
    </row>
    <row r="255" spans="2:17" x14ac:dyDescent="0.3">
      <c r="B255" s="137">
        <v>45758</v>
      </c>
      <c r="C255" s="67" t="s">
        <v>95</v>
      </c>
      <c r="D255" s="67">
        <v>4</v>
      </c>
      <c r="E255" s="67">
        <v>2025</v>
      </c>
      <c r="F255" s="67" t="s">
        <v>61</v>
      </c>
      <c r="G255" s="67">
        <v>1128</v>
      </c>
      <c r="H255" s="67">
        <v>32869</v>
      </c>
      <c r="I255" s="67">
        <v>249127.78</v>
      </c>
      <c r="J255" s="94">
        <v>7.64</v>
      </c>
      <c r="K255" s="94">
        <v>7.64</v>
      </c>
      <c r="L255" s="94">
        <v>7.49</v>
      </c>
      <c r="M255" s="94">
        <v>7.71</v>
      </c>
      <c r="N255" s="94">
        <v>7.57</v>
      </c>
      <c r="Q255" s="122"/>
    </row>
    <row r="256" spans="2:17" x14ac:dyDescent="0.3">
      <c r="B256" s="137">
        <v>45761</v>
      </c>
      <c r="C256" s="67" t="s">
        <v>95</v>
      </c>
      <c r="D256" s="67">
        <v>4</v>
      </c>
      <c r="E256" s="67">
        <v>2025</v>
      </c>
      <c r="F256" s="67" t="s">
        <v>61</v>
      </c>
      <c r="G256" s="67">
        <v>2392</v>
      </c>
      <c r="H256" s="67">
        <v>46185</v>
      </c>
      <c r="I256" s="67">
        <v>351351.21</v>
      </c>
      <c r="J256" s="94">
        <v>7.65</v>
      </c>
      <c r="K256" s="94">
        <v>7.71</v>
      </c>
      <c r="L256" s="94">
        <v>7.55</v>
      </c>
      <c r="M256" s="94">
        <v>7.71</v>
      </c>
      <c r="N256" s="94">
        <v>7.6</v>
      </c>
      <c r="Q256" s="122"/>
    </row>
    <row r="257" spans="2:17" x14ac:dyDescent="0.3">
      <c r="B257" s="137">
        <v>45762</v>
      </c>
      <c r="C257" s="67" t="s">
        <v>95</v>
      </c>
      <c r="D257" s="67">
        <v>4</v>
      </c>
      <c r="E257" s="67">
        <v>2025</v>
      </c>
      <c r="F257" s="67" t="s">
        <v>61</v>
      </c>
      <c r="G257" s="67">
        <v>3522</v>
      </c>
      <c r="H257" s="67">
        <v>67198</v>
      </c>
      <c r="I257" s="67">
        <v>515410.51</v>
      </c>
      <c r="J257" s="94">
        <v>7.65</v>
      </c>
      <c r="K257" s="94">
        <v>7.7</v>
      </c>
      <c r="L257" s="94">
        <v>7.6</v>
      </c>
      <c r="M257" s="94">
        <v>7.75</v>
      </c>
      <c r="N257" s="94">
        <v>7.67</v>
      </c>
      <c r="Q257" s="122"/>
    </row>
    <row r="258" spans="2:17" x14ac:dyDescent="0.3">
      <c r="B258" s="137">
        <v>45763</v>
      </c>
      <c r="C258" s="67" t="s">
        <v>95</v>
      </c>
      <c r="D258" s="67">
        <v>4</v>
      </c>
      <c r="E258" s="67">
        <v>2025</v>
      </c>
      <c r="F258" s="67" t="s">
        <v>61</v>
      </c>
      <c r="G258" s="67">
        <v>1069</v>
      </c>
      <c r="H258" s="67">
        <v>50732</v>
      </c>
      <c r="I258" s="67">
        <v>393508.26</v>
      </c>
      <c r="J258" s="94">
        <v>7.78</v>
      </c>
      <c r="K258" s="94">
        <v>7.73</v>
      </c>
      <c r="L258" s="94">
        <v>7.6</v>
      </c>
      <c r="M258" s="94">
        <v>7.88</v>
      </c>
      <c r="N258" s="94">
        <v>7.75</v>
      </c>
      <c r="Q258" s="122"/>
    </row>
    <row r="259" spans="2:17" x14ac:dyDescent="0.3">
      <c r="B259" s="137">
        <v>45764</v>
      </c>
      <c r="C259" s="67" t="s">
        <v>95</v>
      </c>
      <c r="D259" s="67">
        <v>4</v>
      </c>
      <c r="E259" s="67">
        <v>2025</v>
      </c>
      <c r="F259" s="67" t="s">
        <v>61</v>
      </c>
      <c r="G259" s="67">
        <v>1077</v>
      </c>
      <c r="H259" s="67">
        <v>55300</v>
      </c>
      <c r="I259" s="67">
        <v>435368.08</v>
      </c>
      <c r="J259" s="94">
        <v>7.94</v>
      </c>
      <c r="K259" s="94">
        <v>7.86</v>
      </c>
      <c r="L259" s="94">
        <v>7.78</v>
      </c>
      <c r="M259" s="94">
        <v>8</v>
      </c>
      <c r="N259" s="94">
        <v>7.87</v>
      </c>
      <c r="Q259" s="122"/>
    </row>
    <row r="260" spans="2:17" x14ac:dyDescent="0.3">
      <c r="B260" s="137">
        <v>45769</v>
      </c>
      <c r="C260" s="67" t="s">
        <v>95</v>
      </c>
      <c r="D260" s="67">
        <v>4</v>
      </c>
      <c r="E260" s="67">
        <v>2025</v>
      </c>
      <c r="F260" s="67" t="s">
        <v>61</v>
      </c>
      <c r="G260" s="67">
        <v>1553</v>
      </c>
      <c r="H260" s="67">
        <v>108405</v>
      </c>
      <c r="I260" s="67">
        <v>869104.72</v>
      </c>
      <c r="J260" s="94">
        <v>8</v>
      </c>
      <c r="K260" s="94">
        <v>8.02</v>
      </c>
      <c r="L260" s="94">
        <v>7.94</v>
      </c>
      <c r="M260" s="94">
        <v>8.14</v>
      </c>
      <c r="N260" s="94">
        <v>8.01</v>
      </c>
      <c r="Q260" s="122"/>
    </row>
    <row r="261" spans="2:17" x14ac:dyDescent="0.3">
      <c r="B261" s="137">
        <v>45770</v>
      </c>
      <c r="C261" s="67" t="s">
        <v>95</v>
      </c>
      <c r="D261" s="67">
        <v>4</v>
      </c>
      <c r="E261" s="67">
        <v>2025</v>
      </c>
      <c r="F261" s="67" t="s">
        <v>61</v>
      </c>
      <c r="G261" s="67">
        <v>2112</v>
      </c>
      <c r="H261" s="67">
        <v>48983</v>
      </c>
      <c r="I261" s="67">
        <v>392766.15</v>
      </c>
      <c r="J261" s="94">
        <v>8</v>
      </c>
      <c r="K261" s="94">
        <v>8.0399999999999991</v>
      </c>
      <c r="L261" s="94">
        <v>7.98</v>
      </c>
      <c r="M261" s="94">
        <v>8.11</v>
      </c>
      <c r="N261" s="94">
        <v>8.01</v>
      </c>
      <c r="Q261" s="122"/>
    </row>
    <row r="262" spans="2:17" x14ac:dyDescent="0.3">
      <c r="B262" s="137">
        <v>45771</v>
      </c>
      <c r="C262" s="67" t="s">
        <v>95</v>
      </c>
      <c r="D262" s="67">
        <v>4</v>
      </c>
      <c r="E262" s="67">
        <v>2025</v>
      </c>
      <c r="F262" s="67" t="s">
        <v>61</v>
      </c>
      <c r="G262" s="67">
        <v>879</v>
      </c>
      <c r="H262" s="67">
        <v>78148</v>
      </c>
      <c r="I262" s="67">
        <v>626424.27</v>
      </c>
      <c r="J262" s="94">
        <v>8.0399999999999991</v>
      </c>
      <c r="K262" s="94">
        <v>8</v>
      </c>
      <c r="L262" s="94">
        <v>7.99</v>
      </c>
      <c r="M262" s="94">
        <v>8.06</v>
      </c>
      <c r="N262" s="94">
        <v>8.01</v>
      </c>
      <c r="Q262" s="122"/>
    </row>
    <row r="263" spans="2:17" x14ac:dyDescent="0.3">
      <c r="B263" s="137">
        <v>45772</v>
      </c>
      <c r="C263" s="67" t="s">
        <v>95</v>
      </c>
      <c r="D263" s="67">
        <v>4</v>
      </c>
      <c r="E263" s="67">
        <v>2025</v>
      </c>
      <c r="F263" s="67" t="s">
        <v>61</v>
      </c>
      <c r="G263" s="67">
        <v>1662</v>
      </c>
      <c r="H263" s="67">
        <v>56776</v>
      </c>
      <c r="I263" s="67">
        <v>455394.18</v>
      </c>
      <c r="J263" s="94">
        <v>8.01</v>
      </c>
      <c r="K263" s="94">
        <v>8.1</v>
      </c>
      <c r="L263" s="94">
        <v>7.97</v>
      </c>
      <c r="M263" s="94">
        <v>8.1</v>
      </c>
      <c r="N263" s="94">
        <v>8.02</v>
      </c>
      <c r="Q263" s="122"/>
    </row>
    <row r="264" spans="2:17" x14ac:dyDescent="0.3">
      <c r="B264" s="137">
        <v>45775</v>
      </c>
      <c r="C264" s="67" t="s">
        <v>95</v>
      </c>
      <c r="D264" s="67">
        <v>4</v>
      </c>
      <c r="E264" s="67">
        <v>2025</v>
      </c>
      <c r="F264" s="67" t="s">
        <v>61</v>
      </c>
      <c r="G264" s="67">
        <v>3708</v>
      </c>
      <c r="H264" s="67">
        <v>119108</v>
      </c>
      <c r="I264" s="67">
        <v>957724.81</v>
      </c>
      <c r="J264" s="94">
        <v>8.0500000000000007</v>
      </c>
      <c r="K264" s="94">
        <v>8.01</v>
      </c>
      <c r="L264" s="94">
        <v>8</v>
      </c>
      <c r="M264" s="94">
        <v>8.1199999999999992</v>
      </c>
      <c r="N264" s="94">
        <v>8.0399999999999991</v>
      </c>
      <c r="Q264" s="122"/>
    </row>
    <row r="265" spans="2:17" x14ac:dyDescent="0.3">
      <c r="B265" s="137">
        <v>45776</v>
      </c>
      <c r="C265" s="67" t="s">
        <v>95</v>
      </c>
      <c r="D265" s="67">
        <v>4</v>
      </c>
      <c r="E265" s="67">
        <v>2025</v>
      </c>
      <c r="F265" s="67" t="s">
        <v>61</v>
      </c>
      <c r="G265" s="67">
        <v>1165</v>
      </c>
      <c r="H265" s="67">
        <v>73642</v>
      </c>
      <c r="I265" s="67">
        <v>591560.19999999995</v>
      </c>
      <c r="J265" s="94">
        <v>8.0399999999999991</v>
      </c>
      <c r="K265" s="94">
        <v>8.1</v>
      </c>
      <c r="L265" s="94">
        <v>7.97</v>
      </c>
      <c r="M265" s="94">
        <v>8.1</v>
      </c>
      <c r="N265" s="94">
        <v>8.0299999999999994</v>
      </c>
      <c r="Q265" s="122"/>
    </row>
    <row r="266" spans="2:17" x14ac:dyDescent="0.3">
      <c r="B266" s="137">
        <v>45777</v>
      </c>
      <c r="C266" s="67" t="s">
        <v>95</v>
      </c>
      <c r="D266" s="67">
        <v>4</v>
      </c>
      <c r="E266" s="67">
        <v>2025</v>
      </c>
      <c r="F266" s="67" t="s">
        <v>61</v>
      </c>
      <c r="G266" s="67">
        <v>1664</v>
      </c>
      <c r="H266" s="67">
        <v>159288</v>
      </c>
      <c r="I266" s="67">
        <v>1280018.25</v>
      </c>
      <c r="J266" s="94">
        <v>8.0399999999999991</v>
      </c>
      <c r="K266" s="94">
        <v>8.1199999999999992</v>
      </c>
      <c r="L266" s="94">
        <v>8</v>
      </c>
      <c r="M266" s="94">
        <v>8.1199999999999992</v>
      </c>
      <c r="N266" s="94">
        <v>8.0299999999999994</v>
      </c>
      <c r="Q266" s="122"/>
    </row>
    <row r="267" spans="2:17" x14ac:dyDescent="0.3">
      <c r="B267" s="137">
        <v>45779</v>
      </c>
      <c r="C267" s="67" t="s">
        <v>96</v>
      </c>
      <c r="D267" s="67">
        <v>5</v>
      </c>
      <c r="E267" s="67">
        <v>2025</v>
      </c>
      <c r="F267" s="67" t="s">
        <v>61</v>
      </c>
      <c r="G267" s="67">
        <v>1732</v>
      </c>
      <c r="H267" s="67">
        <v>117647</v>
      </c>
      <c r="I267" s="67">
        <v>922888.46</v>
      </c>
      <c r="J267" s="94">
        <v>7.75</v>
      </c>
      <c r="K267" s="94">
        <v>7.95</v>
      </c>
      <c r="L267" s="94">
        <v>7.7</v>
      </c>
      <c r="M267" s="94">
        <v>8</v>
      </c>
      <c r="N267" s="94">
        <v>7.84</v>
      </c>
      <c r="Q267" s="122"/>
    </row>
    <row r="268" spans="2:17" x14ac:dyDescent="0.3">
      <c r="B268" s="137">
        <v>45782</v>
      </c>
      <c r="C268" s="67" t="s">
        <v>96</v>
      </c>
      <c r="D268" s="67">
        <v>5</v>
      </c>
      <c r="E268" s="67">
        <v>2025</v>
      </c>
      <c r="F268" s="67" t="s">
        <v>61</v>
      </c>
      <c r="G268" s="67">
        <v>1249</v>
      </c>
      <c r="H268" s="67">
        <v>65299</v>
      </c>
      <c r="I268" s="67">
        <v>511958.57</v>
      </c>
      <c r="J268" s="94">
        <v>7.88</v>
      </c>
      <c r="K268" s="94">
        <v>7.84</v>
      </c>
      <c r="L268" s="94">
        <v>7.78</v>
      </c>
      <c r="M268" s="94">
        <v>7.9</v>
      </c>
      <c r="N268" s="94">
        <v>7.84</v>
      </c>
      <c r="Q268" s="122"/>
    </row>
    <row r="269" spans="2:17" x14ac:dyDescent="0.3">
      <c r="B269" s="137">
        <v>45783</v>
      </c>
      <c r="C269" s="67" t="s">
        <v>96</v>
      </c>
      <c r="D269" s="67">
        <v>5</v>
      </c>
      <c r="E269" s="67">
        <v>2025</v>
      </c>
      <c r="F269" s="67" t="s">
        <v>61</v>
      </c>
      <c r="G269" s="67">
        <v>1600</v>
      </c>
      <c r="H269" s="67">
        <v>43158</v>
      </c>
      <c r="I269" s="67">
        <v>338901.1</v>
      </c>
      <c r="J269" s="94">
        <v>7.84</v>
      </c>
      <c r="K269" s="94">
        <v>7.88</v>
      </c>
      <c r="L269" s="94">
        <v>7.81</v>
      </c>
      <c r="M269" s="94">
        <v>7.89</v>
      </c>
      <c r="N269" s="94">
        <v>7.85</v>
      </c>
      <c r="Q269" s="122"/>
    </row>
    <row r="270" spans="2:17" x14ac:dyDescent="0.3">
      <c r="B270" s="137">
        <v>45784</v>
      </c>
      <c r="C270" s="67" t="s">
        <v>96</v>
      </c>
      <c r="D270" s="67">
        <v>5</v>
      </c>
      <c r="E270" s="67">
        <v>2025</v>
      </c>
      <c r="F270" s="67" t="s">
        <v>61</v>
      </c>
      <c r="G270" s="67">
        <v>1191</v>
      </c>
      <c r="H270" s="67">
        <v>52330</v>
      </c>
      <c r="I270" s="67">
        <v>409667.32</v>
      </c>
      <c r="J270" s="94">
        <v>7.82</v>
      </c>
      <c r="K270" s="94">
        <v>7.83</v>
      </c>
      <c r="L270" s="94">
        <v>7.8</v>
      </c>
      <c r="M270" s="94">
        <v>7.85</v>
      </c>
      <c r="N270" s="94">
        <v>7.82</v>
      </c>
      <c r="Q270" s="122"/>
    </row>
    <row r="271" spans="2:17" x14ac:dyDescent="0.3">
      <c r="B271" s="137">
        <v>45785</v>
      </c>
      <c r="C271" s="67" t="s">
        <v>96</v>
      </c>
      <c r="D271" s="67">
        <v>5</v>
      </c>
      <c r="E271" s="67">
        <v>2025</v>
      </c>
      <c r="F271" s="67" t="s">
        <v>61</v>
      </c>
      <c r="G271" s="67">
        <v>3917</v>
      </c>
      <c r="H271" s="67">
        <v>80759</v>
      </c>
      <c r="I271" s="67">
        <v>626927.32999999996</v>
      </c>
      <c r="J271" s="94">
        <v>7.74</v>
      </c>
      <c r="K271" s="94">
        <v>7.83</v>
      </c>
      <c r="L271" s="94">
        <v>7.69</v>
      </c>
      <c r="M271" s="94">
        <v>7.84</v>
      </c>
      <c r="N271" s="94">
        <v>7.76</v>
      </c>
      <c r="Q271" s="122"/>
    </row>
    <row r="272" spans="2:17" x14ac:dyDescent="0.3">
      <c r="B272" s="137">
        <v>45786</v>
      </c>
      <c r="C272" s="67" t="s">
        <v>96</v>
      </c>
      <c r="D272" s="67">
        <v>5</v>
      </c>
      <c r="E272" s="67">
        <v>2025</v>
      </c>
      <c r="F272" s="67" t="s">
        <v>61</v>
      </c>
      <c r="G272" s="67">
        <v>3528</v>
      </c>
      <c r="H272" s="67">
        <v>110152</v>
      </c>
      <c r="I272" s="67">
        <v>848505.91</v>
      </c>
      <c r="J272" s="94">
        <v>7.69</v>
      </c>
      <c r="K272" s="94">
        <v>7.79</v>
      </c>
      <c r="L272" s="94">
        <v>7.61</v>
      </c>
      <c r="M272" s="94">
        <v>7.8</v>
      </c>
      <c r="N272" s="94">
        <v>7.7</v>
      </c>
      <c r="Q272" s="122"/>
    </row>
    <row r="273" spans="2:17" x14ac:dyDescent="0.3">
      <c r="B273" s="137">
        <v>45789</v>
      </c>
      <c r="C273" s="67" t="s">
        <v>96</v>
      </c>
      <c r="D273" s="67">
        <v>5</v>
      </c>
      <c r="E273" s="67">
        <v>2025</v>
      </c>
      <c r="F273" s="67" t="s">
        <v>61</v>
      </c>
      <c r="G273" s="67">
        <v>3563</v>
      </c>
      <c r="H273" s="67">
        <v>63643</v>
      </c>
      <c r="I273" s="67">
        <v>489116.11</v>
      </c>
      <c r="J273" s="94">
        <v>7.69</v>
      </c>
      <c r="K273" s="94">
        <v>7.69</v>
      </c>
      <c r="L273" s="94">
        <v>7.65</v>
      </c>
      <c r="M273" s="94">
        <v>7.69</v>
      </c>
      <c r="N273" s="94">
        <v>7.68</v>
      </c>
      <c r="Q273" s="122"/>
    </row>
    <row r="274" spans="2:17" x14ac:dyDescent="0.3">
      <c r="B274" s="137">
        <v>45790</v>
      </c>
      <c r="C274" s="67" t="s">
        <v>96</v>
      </c>
      <c r="D274" s="67">
        <v>5</v>
      </c>
      <c r="E274" s="67">
        <v>2025</v>
      </c>
      <c r="F274" s="67" t="s">
        <v>61</v>
      </c>
      <c r="G274" s="67">
        <v>2545</v>
      </c>
      <c r="H274" s="67">
        <v>125487</v>
      </c>
      <c r="I274" s="67">
        <v>956505.92</v>
      </c>
      <c r="J274" s="94">
        <v>7.62</v>
      </c>
      <c r="K274" s="94">
        <v>7.69</v>
      </c>
      <c r="L274" s="94">
        <v>7.5</v>
      </c>
      <c r="M274" s="94">
        <v>7.69</v>
      </c>
      <c r="N274" s="94">
        <v>7.62</v>
      </c>
      <c r="Q274" s="122"/>
    </row>
    <row r="275" spans="2:17" x14ac:dyDescent="0.3">
      <c r="B275" s="137">
        <v>45791</v>
      </c>
      <c r="C275" s="67" t="s">
        <v>96</v>
      </c>
      <c r="D275" s="67">
        <v>5</v>
      </c>
      <c r="E275" s="67">
        <v>2025</v>
      </c>
      <c r="F275" s="67" t="s">
        <v>61</v>
      </c>
      <c r="G275" s="67">
        <v>1634</v>
      </c>
      <c r="H275" s="67">
        <v>54290</v>
      </c>
      <c r="I275" s="67">
        <v>419354.95</v>
      </c>
      <c r="J275" s="94">
        <v>7.85</v>
      </c>
      <c r="K275" s="94">
        <v>7.69</v>
      </c>
      <c r="L275" s="94">
        <v>7.65</v>
      </c>
      <c r="M275" s="94">
        <v>7.85</v>
      </c>
      <c r="N275" s="94">
        <v>7.72</v>
      </c>
      <c r="Q275" s="122"/>
    </row>
    <row r="276" spans="2:17" x14ac:dyDescent="0.3">
      <c r="B276" s="137">
        <v>45792</v>
      </c>
      <c r="C276" s="67" t="s">
        <v>96</v>
      </c>
      <c r="D276" s="67">
        <v>5</v>
      </c>
      <c r="E276" s="67">
        <v>2025</v>
      </c>
      <c r="F276" s="67" t="s">
        <v>61</v>
      </c>
      <c r="G276" s="67">
        <v>4864</v>
      </c>
      <c r="H276" s="67">
        <v>47182</v>
      </c>
      <c r="I276" s="67">
        <v>371016.5</v>
      </c>
      <c r="J276" s="94">
        <v>7.96</v>
      </c>
      <c r="K276" s="94">
        <v>7.9</v>
      </c>
      <c r="L276" s="94">
        <v>7.8</v>
      </c>
      <c r="M276" s="94">
        <v>7.97</v>
      </c>
      <c r="N276" s="94">
        <v>7.86</v>
      </c>
      <c r="Q276" s="122"/>
    </row>
    <row r="277" spans="2:17" x14ac:dyDescent="0.3">
      <c r="B277" s="137">
        <v>45793</v>
      </c>
      <c r="C277" s="67" t="s">
        <v>96</v>
      </c>
      <c r="D277" s="67">
        <v>5</v>
      </c>
      <c r="E277" s="67">
        <v>2025</v>
      </c>
      <c r="F277" s="67" t="s">
        <v>61</v>
      </c>
      <c r="G277" s="67">
        <v>1846</v>
      </c>
      <c r="H277" s="67">
        <v>67734</v>
      </c>
      <c r="I277" s="67">
        <v>537026.01</v>
      </c>
      <c r="J277" s="94">
        <v>7.97</v>
      </c>
      <c r="K277" s="94">
        <v>7.98</v>
      </c>
      <c r="L277" s="94">
        <v>7.86</v>
      </c>
      <c r="M277" s="94">
        <v>7.99</v>
      </c>
      <c r="N277" s="94">
        <v>7.92</v>
      </c>
      <c r="Q277" s="122"/>
    </row>
    <row r="278" spans="2:17" x14ac:dyDescent="0.3">
      <c r="B278" s="137">
        <v>45796</v>
      </c>
      <c r="C278" s="67" t="s">
        <v>96</v>
      </c>
      <c r="D278" s="67">
        <v>5</v>
      </c>
      <c r="E278" s="67">
        <v>2025</v>
      </c>
      <c r="F278" s="67" t="s">
        <v>61</v>
      </c>
      <c r="G278" s="67">
        <v>1499</v>
      </c>
      <c r="H278" s="67">
        <v>47315</v>
      </c>
      <c r="I278" s="67">
        <v>377089.43</v>
      </c>
      <c r="J278" s="94">
        <v>7.99</v>
      </c>
      <c r="K278" s="94">
        <v>7.97</v>
      </c>
      <c r="L278" s="94">
        <v>7.9</v>
      </c>
      <c r="M278" s="94">
        <v>8.01</v>
      </c>
      <c r="N278" s="94">
        <v>7.96</v>
      </c>
      <c r="Q278" s="122"/>
    </row>
    <row r="279" spans="2:17" x14ac:dyDescent="0.3">
      <c r="B279" s="137">
        <v>45797</v>
      </c>
      <c r="C279" s="67" t="s">
        <v>96</v>
      </c>
      <c r="D279" s="67">
        <v>5</v>
      </c>
      <c r="E279" s="67">
        <v>2025</v>
      </c>
      <c r="F279" s="67" t="s">
        <v>61</v>
      </c>
      <c r="G279" s="67">
        <v>2150</v>
      </c>
      <c r="H279" s="67">
        <v>61748</v>
      </c>
      <c r="I279" s="67">
        <v>496155.56</v>
      </c>
      <c r="J279" s="94">
        <v>8.07</v>
      </c>
      <c r="K279" s="94">
        <v>8.01</v>
      </c>
      <c r="L279" s="94">
        <v>7.96</v>
      </c>
      <c r="M279" s="94">
        <v>8.08</v>
      </c>
      <c r="N279" s="94">
        <v>8.0299999999999994</v>
      </c>
      <c r="Q279" s="122"/>
    </row>
    <row r="280" spans="2:17" x14ac:dyDescent="0.3">
      <c r="B280" s="137">
        <v>45798</v>
      </c>
      <c r="C280" s="67" t="s">
        <v>96</v>
      </c>
      <c r="D280" s="67">
        <v>5</v>
      </c>
      <c r="E280" s="67">
        <v>2025</v>
      </c>
      <c r="F280" s="67" t="s">
        <v>61</v>
      </c>
      <c r="G280" s="67">
        <v>2152</v>
      </c>
      <c r="H280" s="67">
        <v>83479</v>
      </c>
      <c r="I280" s="67">
        <v>671934.36</v>
      </c>
      <c r="J280" s="94">
        <v>8.06</v>
      </c>
      <c r="K280" s="94">
        <v>8.1</v>
      </c>
      <c r="L280" s="94">
        <v>8.02</v>
      </c>
      <c r="M280" s="94">
        <v>8.1</v>
      </c>
      <c r="N280" s="94">
        <v>8.0399999999999991</v>
      </c>
      <c r="Q280" s="122"/>
    </row>
    <row r="281" spans="2:17" x14ac:dyDescent="0.3">
      <c r="B281" s="137">
        <v>45799</v>
      </c>
      <c r="C281" s="67" t="s">
        <v>96</v>
      </c>
      <c r="D281" s="67">
        <v>5</v>
      </c>
      <c r="E281" s="67">
        <v>2025</v>
      </c>
      <c r="F281" s="67" t="s">
        <v>61</v>
      </c>
      <c r="G281" s="67">
        <v>2626</v>
      </c>
      <c r="H281" s="67">
        <v>58266</v>
      </c>
      <c r="I281" s="67">
        <v>469655.91</v>
      </c>
      <c r="J281" s="94">
        <v>8.0500000000000007</v>
      </c>
      <c r="K281" s="94">
        <v>8.06</v>
      </c>
      <c r="L281" s="94">
        <v>8.0299999999999994</v>
      </c>
      <c r="M281" s="94">
        <v>8.09</v>
      </c>
      <c r="N281" s="94">
        <v>8.06</v>
      </c>
      <c r="Q281" s="122"/>
    </row>
    <row r="282" spans="2:17" x14ac:dyDescent="0.3">
      <c r="B282" s="137">
        <v>45800</v>
      </c>
      <c r="C282" s="67" t="s">
        <v>96</v>
      </c>
      <c r="D282" s="67">
        <v>5</v>
      </c>
      <c r="E282" s="67">
        <v>2025</v>
      </c>
      <c r="F282" s="67" t="s">
        <v>61</v>
      </c>
      <c r="G282" s="67">
        <v>1206</v>
      </c>
      <c r="H282" s="67">
        <v>41109</v>
      </c>
      <c r="I282" s="67">
        <v>331644.24</v>
      </c>
      <c r="J282" s="94">
        <v>8.08</v>
      </c>
      <c r="K282" s="94">
        <v>8.1</v>
      </c>
      <c r="L282" s="94">
        <v>8.01</v>
      </c>
      <c r="M282" s="94">
        <v>8.1199999999999992</v>
      </c>
      <c r="N282" s="94">
        <v>8.06</v>
      </c>
      <c r="Q282" s="122"/>
    </row>
    <row r="283" spans="2:17" x14ac:dyDescent="0.3">
      <c r="B283" s="137">
        <v>45803</v>
      </c>
      <c r="C283" s="67" t="s">
        <v>96</v>
      </c>
      <c r="D283" s="67">
        <v>5</v>
      </c>
      <c r="E283" s="67">
        <v>2025</v>
      </c>
      <c r="F283" s="67" t="s">
        <v>61</v>
      </c>
      <c r="G283" s="67">
        <v>2070</v>
      </c>
      <c r="H283" s="67">
        <v>57535</v>
      </c>
      <c r="I283" s="67">
        <v>463900.8</v>
      </c>
      <c r="J283" s="94">
        <v>8.0500000000000007</v>
      </c>
      <c r="K283" s="94">
        <v>8.1</v>
      </c>
      <c r="L283" s="94">
        <v>8.0399999999999991</v>
      </c>
      <c r="M283" s="94">
        <v>8.1199999999999992</v>
      </c>
      <c r="N283" s="94">
        <v>8.06</v>
      </c>
      <c r="Q283" s="122"/>
    </row>
    <row r="284" spans="2:17" x14ac:dyDescent="0.3">
      <c r="B284" s="137">
        <v>45804</v>
      </c>
      <c r="C284" s="67" t="s">
        <v>96</v>
      </c>
      <c r="D284" s="67">
        <v>5</v>
      </c>
      <c r="E284" s="67">
        <v>2025</v>
      </c>
      <c r="F284" s="67" t="s">
        <v>61</v>
      </c>
      <c r="G284" s="67">
        <v>4470</v>
      </c>
      <c r="H284" s="67">
        <v>64255</v>
      </c>
      <c r="I284" s="67">
        <v>517903.35999999999</v>
      </c>
      <c r="J284" s="94">
        <v>8.0500000000000007</v>
      </c>
      <c r="K284" s="94">
        <v>8.1199999999999992</v>
      </c>
      <c r="L284" s="94">
        <v>8.0299999999999994</v>
      </c>
      <c r="M284" s="94">
        <v>8.1199999999999992</v>
      </c>
      <c r="N284" s="94">
        <v>8.06</v>
      </c>
      <c r="Q284" s="122"/>
    </row>
    <row r="285" spans="2:17" x14ac:dyDescent="0.3">
      <c r="B285" s="137">
        <v>45805</v>
      </c>
      <c r="C285" s="67" t="s">
        <v>96</v>
      </c>
      <c r="D285" s="67">
        <v>5</v>
      </c>
      <c r="E285" s="67">
        <v>2025</v>
      </c>
      <c r="F285" s="67" t="s">
        <v>61</v>
      </c>
      <c r="G285" s="67">
        <v>1229</v>
      </c>
      <c r="H285" s="67">
        <v>85183</v>
      </c>
      <c r="I285" s="67">
        <v>685766.92</v>
      </c>
      <c r="J285" s="94">
        <v>8.06</v>
      </c>
      <c r="K285" s="94">
        <v>8.07</v>
      </c>
      <c r="L285" s="94">
        <v>8.0299999999999994</v>
      </c>
      <c r="M285" s="94">
        <v>8.08</v>
      </c>
      <c r="N285" s="94">
        <v>8.0500000000000007</v>
      </c>
      <c r="Q285" s="122"/>
    </row>
    <row r="286" spans="2:17" x14ac:dyDescent="0.3">
      <c r="B286" s="137">
        <v>45806</v>
      </c>
      <c r="C286" s="67" t="s">
        <v>96</v>
      </c>
      <c r="D286" s="67">
        <v>5</v>
      </c>
      <c r="E286" s="67">
        <v>2025</v>
      </c>
      <c r="F286" s="67" t="s">
        <v>61</v>
      </c>
      <c r="G286" s="67">
        <v>855</v>
      </c>
      <c r="H286" s="67">
        <v>59384</v>
      </c>
      <c r="I286" s="67">
        <v>480456.33</v>
      </c>
      <c r="J286" s="94">
        <v>8.1199999999999992</v>
      </c>
      <c r="K286" s="94">
        <v>8.07</v>
      </c>
      <c r="L286" s="94">
        <v>8.0500000000000007</v>
      </c>
      <c r="M286" s="94">
        <v>8.1199999999999992</v>
      </c>
      <c r="N286" s="94">
        <v>8.09</v>
      </c>
      <c r="Q286" s="122"/>
    </row>
    <row r="287" spans="2:17" x14ac:dyDescent="0.3">
      <c r="B287" s="137">
        <v>45807</v>
      </c>
      <c r="C287" s="67" t="s">
        <v>96</v>
      </c>
      <c r="D287" s="67">
        <v>5</v>
      </c>
      <c r="E287" s="67">
        <v>2025</v>
      </c>
      <c r="F287" s="67" t="s">
        <v>61</v>
      </c>
      <c r="G287" s="67">
        <v>934</v>
      </c>
      <c r="H287" s="67">
        <v>96640</v>
      </c>
      <c r="I287" s="67">
        <v>788639.9</v>
      </c>
      <c r="J287" s="94">
        <v>8.1999999999999993</v>
      </c>
      <c r="K287" s="94">
        <v>8.1300000000000008</v>
      </c>
      <c r="L287" s="94">
        <v>8.1</v>
      </c>
      <c r="M287" s="94">
        <v>8.1999999999999993</v>
      </c>
      <c r="N287" s="94">
        <v>8.16</v>
      </c>
      <c r="Q287" s="122"/>
    </row>
    <row r="288" spans="2:17" x14ac:dyDescent="0.3">
      <c r="B288" s="137">
        <v>45810</v>
      </c>
      <c r="C288" s="67" t="s">
        <v>97</v>
      </c>
      <c r="D288" s="67">
        <v>6</v>
      </c>
      <c r="E288" s="67">
        <v>2025</v>
      </c>
      <c r="F288" s="67" t="s">
        <v>61</v>
      </c>
      <c r="G288" s="67">
        <v>1341</v>
      </c>
      <c r="H288" s="67">
        <v>108214</v>
      </c>
      <c r="I288" s="67">
        <v>870010.18</v>
      </c>
      <c r="J288" s="94">
        <v>7.99</v>
      </c>
      <c r="K288" s="94">
        <v>8.15</v>
      </c>
      <c r="L288" s="94">
        <v>7.95</v>
      </c>
      <c r="M288" s="94">
        <v>8.16</v>
      </c>
      <c r="N288" s="94">
        <v>8.0299999999999994</v>
      </c>
      <c r="Q288" s="122"/>
    </row>
    <row r="289" spans="2:17" x14ac:dyDescent="0.3">
      <c r="B289" s="137">
        <v>45811</v>
      </c>
      <c r="C289" s="67" t="s">
        <v>97</v>
      </c>
      <c r="D289" s="67">
        <v>6</v>
      </c>
      <c r="E289" s="67">
        <v>2025</v>
      </c>
      <c r="F289" s="67" t="s">
        <v>61</v>
      </c>
      <c r="G289" s="67">
        <v>1218</v>
      </c>
      <c r="H289" s="67">
        <v>50839</v>
      </c>
      <c r="I289" s="67">
        <v>406964.1</v>
      </c>
      <c r="J289" s="94">
        <v>8.01</v>
      </c>
      <c r="K289" s="94">
        <v>7.89</v>
      </c>
      <c r="L289" s="94">
        <v>7.89</v>
      </c>
      <c r="M289" s="94">
        <v>8.0500000000000007</v>
      </c>
      <c r="N289" s="94">
        <v>8</v>
      </c>
      <c r="Q289" s="122"/>
    </row>
    <row r="290" spans="2:17" x14ac:dyDescent="0.3">
      <c r="B290" s="137">
        <v>45812</v>
      </c>
      <c r="C290" s="67" t="s">
        <v>97</v>
      </c>
      <c r="D290" s="67">
        <v>6</v>
      </c>
      <c r="E290" s="67">
        <v>2025</v>
      </c>
      <c r="F290" s="67" t="s">
        <v>61</v>
      </c>
      <c r="G290" s="67">
        <v>573</v>
      </c>
      <c r="H290" s="67">
        <v>55773</v>
      </c>
      <c r="I290" s="67">
        <v>448361.29</v>
      </c>
      <c r="J290" s="94">
        <v>8</v>
      </c>
      <c r="K290" s="94">
        <v>8.0500000000000007</v>
      </c>
      <c r="L290" s="94">
        <v>8</v>
      </c>
      <c r="M290" s="94">
        <v>8.1</v>
      </c>
      <c r="N290" s="94">
        <v>8.0299999999999994</v>
      </c>
      <c r="Q290" s="122"/>
    </row>
    <row r="291" spans="2:17" x14ac:dyDescent="0.3">
      <c r="B291" s="137">
        <v>45813</v>
      </c>
      <c r="C291" s="67" t="s">
        <v>97</v>
      </c>
      <c r="D291" s="67">
        <v>6</v>
      </c>
      <c r="E291" s="67">
        <v>2025</v>
      </c>
      <c r="F291" s="67" t="s">
        <v>61</v>
      </c>
      <c r="G291" s="67">
        <v>735</v>
      </c>
      <c r="H291" s="67">
        <v>50664</v>
      </c>
      <c r="I291" s="67">
        <v>409446.58</v>
      </c>
      <c r="J291" s="94">
        <v>8.11</v>
      </c>
      <c r="K291" s="94">
        <v>8.08</v>
      </c>
      <c r="L291" s="94">
        <v>8.0399999999999991</v>
      </c>
      <c r="M291" s="94">
        <v>8.14</v>
      </c>
      <c r="N291" s="94">
        <v>8.08</v>
      </c>
      <c r="Q291" s="122"/>
    </row>
    <row r="292" spans="2:17" x14ac:dyDescent="0.3">
      <c r="B292" s="137">
        <v>45814</v>
      </c>
      <c r="C292" s="67" t="s">
        <v>97</v>
      </c>
      <c r="D292" s="67">
        <v>6</v>
      </c>
      <c r="E292" s="67">
        <v>2025</v>
      </c>
      <c r="F292" s="67" t="s">
        <v>61</v>
      </c>
      <c r="G292" s="67">
        <v>1205</v>
      </c>
      <c r="H292" s="67">
        <v>53549</v>
      </c>
      <c r="I292" s="67">
        <v>435173.88</v>
      </c>
      <c r="J292" s="94">
        <v>8.09</v>
      </c>
      <c r="K292" s="94">
        <v>8.1199999999999992</v>
      </c>
      <c r="L292" s="94">
        <v>8.09</v>
      </c>
      <c r="M292" s="94">
        <v>8.1999999999999993</v>
      </c>
      <c r="N292" s="94">
        <v>8.1199999999999992</v>
      </c>
      <c r="Q292" s="122"/>
    </row>
    <row r="293" spans="2:17" x14ac:dyDescent="0.3">
      <c r="B293" s="137">
        <v>45817</v>
      </c>
      <c r="C293" s="67" t="s">
        <v>97</v>
      </c>
      <c r="D293" s="67">
        <v>6</v>
      </c>
      <c r="E293" s="67">
        <v>2025</v>
      </c>
      <c r="F293" s="67" t="s">
        <v>61</v>
      </c>
      <c r="G293" s="67">
        <v>1688</v>
      </c>
      <c r="H293" s="67">
        <v>79085</v>
      </c>
      <c r="I293" s="67">
        <v>638904.68999999994</v>
      </c>
      <c r="J293" s="94">
        <v>8.06</v>
      </c>
      <c r="K293" s="94">
        <v>8.14</v>
      </c>
      <c r="L293" s="94">
        <v>8.01</v>
      </c>
      <c r="M293" s="94">
        <v>8.18</v>
      </c>
      <c r="N293" s="94">
        <v>8.07</v>
      </c>
      <c r="Q293" s="122"/>
    </row>
    <row r="294" spans="2:17" x14ac:dyDescent="0.3">
      <c r="B294" s="137">
        <v>45818</v>
      </c>
      <c r="C294" s="67" t="s">
        <v>97</v>
      </c>
      <c r="D294" s="67">
        <v>6</v>
      </c>
      <c r="E294" s="67">
        <v>2025</v>
      </c>
      <c r="F294" s="67" t="s">
        <v>61</v>
      </c>
      <c r="G294" s="67">
        <v>1376</v>
      </c>
      <c r="H294" s="67">
        <v>75362</v>
      </c>
      <c r="I294" s="67">
        <v>617912.88</v>
      </c>
      <c r="J294" s="94">
        <v>8.17</v>
      </c>
      <c r="K294" s="94">
        <v>8.1300000000000008</v>
      </c>
      <c r="L294" s="94">
        <v>8.07</v>
      </c>
      <c r="M294" s="94">
        <v>8.35</v>
      </c>
      <c r="N294" s="94">
        <v>8.19</v>
      </c>
      <c r="Q294" s="122"/>
    </row>
    <row r="295" spans="2:17" x14ac:dyDescent="0.3">
      <c r="B295" s="137">
        <v>45819</v>
      </c>
      <c r="C295" s="67" t="s">
        <v>97</v>
      </c>
      <c r="D295" s="67">
        <v>6</v>
      </c>
      <c r="E295" s="67">
        <v>2025</v>
      </c>
      <c r="F295" s="67" t="s">
        <v>61</v>
      </c>
      <c r="G295" s="67">
        <v>1014</v>
      </c>
      <c r="H295" s="67">
        <v>30058</v>
      </c>
      <c r="I295" s="67">
        <v>245699.63</v>
      </c>
      <c r="J295" s="94">
        <v>8.14</v>
      </c>
      <c r="K295" s="94">
        <v>8.1999999999999993</v>
      </c>
      <c r="L295" s="94">
        <v>8.1300000000000008</v>
      </c>
      <c r="M295" s="94">
        <v>8.2100000000000009</v>
      </c>
      <c r="N295" s="94">
        <v>8.17</v>
      </c>
      <c r="Q295" s="122"/>
    </row>
    <row r="296" spans="2:17" x14ac:dyDescent="0.3">
      <c r="B296" s="137">
        <v>45820</v>
      </c>
      <c r="C296" s="67" t="s">
        <v>97</v>
      </c>
      <c r="D296" s="67">
        <v>6</v>
      </c>
      <c r="E296" s="67">
        <v>2025</v>
      </c>
      <c r="F296" s="67" t="s">
        <v>61</v>
      </c>
      <c r="G296" s="67">
        <v>760</v>
      </c>
      <c r="H296" s="67">
        <v>45581</v>
      </c>
      <c r="I296" s="67">
        <v>372043.05</v>
      </c>
      <c r="J296" s="94">
        <v>8.1300000000000008</v>
      </c>
      <c r="K296" s="94">
        <v>8.18</v>
      </c>
      <c r="L296" s="94">
        <v>8.1</v>
      </c>
      <c r="M296" s="94">
        <v>8.2100000000000009</v>
      </c>
      <c r="N296" s="94">
        <v>8.15</v>
      </c>
      <c r="Q296" s="122"/>
    </row>
    <row r="297" spans="2:17" x14ac:dyDescent="0.3">
      <c r="B297" s="137">
        <v>45821</v>
      </c>
      <c r="C297" s="67" t="s">
        <v>97</v>
      </c>
      <c r="D297" s="67">
        <v>6</v>
      </c>
      <c r="E297" s="67">
        <v>2025</v>
      </c>
      <c r="F297" s="67" t="s">
        <v>61</v>
      </c>
      <c r="G297" s="67">
        <v>1280</v>
      </c>
      <c r="H297" s="67">
        <v>55795</v>
      </c>
      <c r="I297" s="67">
        <v>453572.78</v>
      </c>
      <c r="J297" s="94">
        <v>8.1999999999999993</v>
      </c>
      <c r="K297" s="94">
        <v>8.1</v>
      </c>
      <c r="L297" s="94">
        <v>8.07</v>
      </c>
      <c r="M297" s="94">
        <v>8.1999999999999993</v>
      </c>
      <c r="N297" s="94">
        <v>8.1199999999999992</v>
      </c>
      <c r="Q297" s="122"/>
    </row>
    <row r="298" spans="2:17" x14ac:dyDescent="0.3">
      <c r="B298" s="137">
        <v>45824</v>
      </c>
      <c r="C298" s="67" t="s">
        <v>97</v>
      </c>
      <c r="D298" s="67">
        <v>6</v>
      </c>
      <c r="E298" s="67">
        <v>2025</v>
      </c>
      <c r="F298" s="67" t="s">
        <v>61</v>
      </c>
      <c r="G298" s="67">
        <v>931</v>
      </c>
      <c r="H298" s="67">
        <v>38234</v>
      </c>
      <c r="I298" s="67">
        <v>314065.23</v>
      </c>
      <c r="J298" s="94">
        <v>8.2100000000000009</v>
      </c>
      <c r="K298" s="94">
        <v>8.1999999999999993</v>
      </c>
      <c r="L298" s="94">
        <v>8.17</v>
      </c>
      <c r="M298" s="94">
        <v>8.27</v>
      </c>
      <c r="N298" s="94">
        <v>8.2100000000000009</v>
      </c>
      <c r="Q298" s="122"/>
    </row>
    <row r="299" spans="2:17" x14ac:dyDescent="0.3">
      <c r="B299" s="137">
        <v>45825</v>
      </c>
      <c r="C299" s="67" t="s">
        <v>97</v>
      </c>
      <c r="D299" s="67">
        <v>6</v>
      </c>
      <c r="E299" s="67">
        <v>2025</v>
      </c>
      <c r="F299" s="67" t="s">
        <v>61</v>
      </c>
      <c r="G299" s="67">
        <v>3631</v>
      </c>
      <c r="H299" s="67">
        <v>57642</v>
      </c>
      <c r="I299" s="67">
        <v>475020.58</v>
      </c>
      <c r="J299" s="94">
        <v>8.2200000000000006</v>
      </c>
      <c r="K299" s="94">
        <v>8.33</v>
      </c>
      <c r="L299" s="94">
        <v>8.18</v>
      </c>
      <c r="M299" s="94">
        <v>8.3800000000000008</v>
      </c>
      <c r="N299" s="94">
        <v>8.24</v>
      </c>
      <c r="Q299" s="122"/>
    </row>
    <row r="300" spans="2:17" x14ac:dyDescent="0.3">
      <c r="B300" s="137">
        <v>45826</v>
      </c>
      <c r="C300" s="67" t="s">
        <v>97</v>
      </c>
      <c r="D300" s="67">
        <v>6</v>
      </c>
      <c r="E300" s="67">
        <v>2025</v>
      </c>
      <c r="F300" s="67" t="s">
        <v>61</v>
      </c>
      <c r="G300" s="67">
        <v>1796</v>
      </c>
      <c r="H300" s="67">
        <v>64715</v>
      </c>
      <c r="I300" s="67">
        <v>533613.03</v>
      </c>
      <c r="J300" s="94">
        <v>8.2899999999999991</v>
      </c>
      <c r="K300" s="94">
        <v>8.31</v>
      </c>
      <c r="L300" s="94">
        <v>8.17</v>
      </c>
      <c r="M300" s="94">
        <v>8.36</v>
      </c>
      <c r="N300" s="94">
        <v>8.24</v>
      </c>
      <c r="Q300" s="122"/>
    </row>
    <row r="301" spans="2:17" x14ac:dyDescent="0.3">
      <c r="B301" s="137">
        <v>45828</v>
      </c>
      <c r="C301" s="67" t="s">
        <v>97</v>
      </c>
      <c r="D301" s="67">
        <v>6</v>
      </c>
      <c r="E301" s="67">
        <v>2025</v>
      </c>
      <c r="F301" s="67" t="s">
        <v>61</v>
      </c>
      <c r="G301" s="67">
        <v>905</v>
      </c>
      <c r="H301" s="67">
        <v>59178</v>
      </c>
      <c r="I301" s="67">
        <v>493362.15</v>
      </c>
      <c r="J301" s="94">
        <v>8.36</v>
      </c>
      <c r="K301" s="94">
        <v>8.3000000000000007</v>
      </c>
      <c r="L301" s="94">
        <v>8.27</v>
      </c>
      <c r="M301" s="94">
        <v>8.5</v>
      </c>
      <c r="N301" s="94">
        <v>8.33</v>
      </c>
      <c r="Q301" s="122"/>
    </row>
    <row r="302" spans="2:17" x14ac:dyDescent="0.3">
      <c r="B302" s="137">
        <v>45831</v>
      </c>
      <c r="C302" s="67" t="s">
        <v>97</v>
      </c>
      <c r="D302" s="67">
        <v>6</v>
      </c>
      <c r="E302" s="67">
        <v>2025</v>
      </c>
      <c r="F302" s="67" t="s">
        <v>61</v>
      </c>
      <c r="G302" s="67">
        <v>3675</v>
      </c>
      <c r="H302" s="67">
        <v>65989</v>
      </c>
      <c r="I302" s="67">
        <v>563439.68999999994</v>
      </c>
      <c r="J302" s="94">
        <v>8.5500000000000007</v>
      </c>
      <c r="K302" s="94">
        <v>8.5</v>
      </c>
      <c r="L302" s="94">
        <v>8.48</v>
      </c>
      <c r="M302" s="94">
        <v>8.6</v>
      </c>
      <c r="N302" s="94">
        <v>8.5299999999999994</v>
      </c>
      <c r="Q302" s="122"/>
    </row>
    <row r="303" spans="2:17" x14ac:dyDescent="0.3">
      <c r="B303" s="137">
        <v>45832</v>
      </c>
      <c r="C303" s="67" t="s">
        <v>97</v>
      </c>
      <c r="D303" s="67">
        <v>6</v>
      </c>
      <c r="E303" s="67">
        <v>2025</v>
      </c>
      <c r="F303" s="67" t="s">
        <v>61</v>
      </c>
      <c r="G303" s="67">
        <v>823</v>
      </c>
      <c r="H303" s="67">
        <v>57541</v>
      </c>
      <c r="I303" s="67">
        <v>491386.9</v>
      </c>
      <c r="J303" s="94">
        <v>8.5500000000000007</v>
      </c>
      <c r="K303" s="94">
        <v>8.6</v>
      </c>
      <c r="L303" s="94">
        <v>8.5</v>
      </c>
      <c r="M303" s="94">
        <v>8.6</v>
      </c>
      <c r="N303" s="94">
        <v>8.5299999999999994</v>
      </c>
      <c r="Q303" s="122"/>
    </row>
    <row r="304" spans="2:17" x14ac:dyDescent="0.3">
      <c r="B304" s="137">
        <v>45833</v>
      </c>
      <c r="C304" s="67" t="s">
        <v>97</v>
      </c>
      <c r="D304" s="67">
        <v>6</v>
      </c>
      <c r="E304" s="67">
        <v>2025</v>
      </c>
      <c r="F304" s="67" t="s">
        <v>61</v>
      </c>
      <c r="G304" s="67">
        <v>834</v>
      </c>
      <c r="H304" s="67">
        <v>36187</v>
      </c>
      <c r="I304" s="67">
        <v>310266.86</v>
      </c>
      <c r="J304" s="94">
        <v>8.6</v>
      </c>
      <c r="K304" s="94">
        <v>8.6</v>
      </c>
      <c r="L304" s="94">
        <v>8.52</v>
      </c>
      <c r="M304" s="94">
        <v>8.64</v>
      </c>
      <c r="N304" s="94">
        <v>8.57</v>
      </c>
      <c r="Q304" s="122"/>
    </row>
    <row r="305" spans="2:17" x14ac:dyDescent="0.3">
      <c r="B305" s="137">
        <v>45834</v>
      </c>
      <c r="C305" s="67" t="s">
        <v>97</v>
      </c>
      <c r="D305" s="67">
        <v>6</v>
      </c>
      <c r="E305" s="67">
        <v>2025</v>
      </c>
      <c r="F305" s="67" t="s">
        <v>61</v>
      </c>
      <c r="G305" s="67">
        <v>924</v>
      </c>
      <c r="H305" s="67">
        <v>87618</v>
      </c>
      <c r="I305" s="67">
        <v>747579.01</v>
      </c>
      <c r="J305" s="94">
        <v>8.52</v>
      </c>
      <c r="K305" s="94">
        <v>8.68</v>
      </c>
      <c r="L305" s="94">
        <v>8.49</v>
      </c>
      <c r="M305" s="94">
        <v>8.68</v>
      </c>
      <c r="N305" s="94">
        <v>8.5299999999999994</v>
      </c>
      <c r="Q305" s="122"/>
    </row>
    <row r="306" spans="2:17" x14ac:dyDescent="0.3">
      <c r="B306" s="137">
        <v>45835</v>
      </c>
      <c r="C306" s="67" t="s">
        <v>97</v>
      </c>
      <c r="D306" s="67">
        <v>6</v>
      </c>
      <c r="E306" s="67">
        <v>2025</v>
      </c>
      <c r="F306" s="67" t="s">
        <v>61</v>
      </c>
      <c r="G306" s="67">
        <v>1329</v>
      </c>
      <c r="H306" s="67">
        <v>108578</v>
      </c>
      <c r="I306" s="67">
        <v>925960.23</v>
      </c>
      <c r="J306" s="94">
        <v>8.5500000000000007</v>
      </c>
      <c r="K306" s="94">
        <v>8.59</v>
      </c>
      <c r="L306" s="94">
        <v>8.39</v>
      </c>
      <c r="M306" s="94">
        <v>8.6</v>
      </c>
      <c r="N306" s="94">
        <v>8.52</v>
      </c>
      <c r="Q306" s="122"/>
    </row>
    <row r="307" spans="2:17" x14ac:dyDescent="0.3">
      <c r="B307" s="137">
        <v>45838</v>
      </c>
      <c r="C307" s="67" t="s">
        <v>97</v>
      </c>
      <c r="D307" s="67">
        <v>6</v>
      </c>
      <c r="E307" s="67">
        <v>2025</v>
      </c>
      <c r="F307" s="67" t="s">
        <v>61</v>
      </c>
      <c r="G307" s="67">
        <v>3275</v>
      </c>
      <c r="H307" s="67">
        <v>110694</v>
      </c>
      <c r="I307" s="67">
        <v>948875.58</v>
      </c>
      <c r="J307" s="94">
        <v>8.5299999999999994</v>
      </c>
      <c r="K307" s="94">
        <v>8.67</v>
      </c>
      <c r="L307" s="94">
        <v>8.4600000000000009</v>
      </c>
      <c r="M307" s="94">
        <v>8.68</v>
      </c>
      <c r="N307" s="94">
        <v>8.57</v>
      </c>
      <c r="Q307" s="122"/>
    </row>
    <row r="308" spans="2:17" x14ac:dyDescent="0.3">
      <c r="B308" s="137">
        <v>45839</v>
      </c>
      <c r="C308" s="67" t="s">
        <v>98</v>
      </c>
      <c r="D308" s="67">
        <v>7</v>
      </c>
      <c r="E308" s="67">
        <v>2025</v>
      </c>
      <c r="F308" s="67" t="s">
        <v>61</v>
      </c>
      <c r="G308" s="67">
        <v>1575</v>
      </c>
      <c r="H308" s="67">
        <v>56048</v>
      </c>
      <c r="I308" s="67">
        <v>470336.46</v>
      </c>
      <c r="J308" s="94">
        <v>8.3800000000000008</v>
      </c>
      <c r="K308" s="94">
        <v>8.5</v>
      </c>
      <c r="L308" s="94">
        <v>8.3000000000000007</v>
      </c>
      <c r="M308" s="94">
        <v>8.52</v>
      </c>
      <c r="N308" s="94">
        <v>8.39</v>
      </c>
      <c r="Q308" s="122"/>
    </row>
    <row r="309" spans="2:17" x14ac:dyDescent="0.3">
      <c r="B309" s="137">
        <v>45840</v>
      </c>
      <c r="C309" s="67" t="s">
        <v>98</v>
      </c>
      <c r="D309" s="67">
        <v>7</v>
      </c>
      <c r="E309" s="67">
        <v>2025</v>
      </c>
      <c r="F309" s="67" t="s">
        <v>61</v>
      </c>
      <c r="G309" s="67">
        <v>757</v>
      </c>
      <c r="H309" s="67">
        <v>41942</v>
      </c>
      <c r="I309" s="67">
        <v>352313.46</v>
      </c>
      <c r="J309" s="94">
        <v>8.39</v>
      </c>
      <c r="K309" s="94">
        <v>8.3800000000000008</v>
      </c>
      <c r="L309" s="94">
        <v>8.32</v>
      </c>
      <c r="M309" s="94">
        <v>8.4499999999999993</v>
      </c>
      <c r="N309" s="94">
        <v>8.4</v>
      </c>
      <c r="Q309" s="122"/>
    </row>
    <row r="310" spans="2:17" x14ac:dyDescent="0.3">
      <c r="B310" s="137">
        <v>45841</v>
      </c>
      <c r="C310" s="67" t="s">
        <v>98</v>
      </c>
      <c r="D310" s="67">
        <v>7</v>
      </c>
      <c r="E310" s="67">
        <v>2025</v>
      </c>
      <c r="F310" s="67" t="s">
        <v>61</v>
      </c>
      <c r="G310" s="67">
        <v>1710</v>
      </c>
      <c r="H310" s="67">
        <v>55836</v>
      </c>
      <c r="I310" s="67">
        <v>467848.77</v>
      </c>
      <c r="J310" s="94">
        <v>8.39</v>
      </c>
      <c r="K310" s="94">
        <v>8.39</v>
      </c>
      <c r="L310" s="94">
        <v>8.34</v>
      </c>
      <c r="M310" s="94">
        <v>8.4600000000000009</v>
      </c>
      <c r="N310" s="94">
        <v>8.3699999999999992</v>
      </c>
      <c r="Q310" s="122"/>
    </row>
    <row r="311" spans="2:17" x14ac:dyDescent="0.3">
      <c r="B311" s="137">
        <v>45842</v>
      </c>
      <c r="C311" s="67" t="s">
        <v>98</v>
      </c>
      <c r="D311" s="67">
        <v>7</v>
      </c>
      <c r="E311" s="67">
        <v>2025</v>
      </c>
      <c r="F311" s="67" t="s">
        <v>61</v>
      </c>
      <c r="G311" s="67">
        <v>829</v>
      </c>
      <c r="H311" s="67">
        <v>45942</v>
      </c>
      <c r="I311" s="67">
        <v>385848.58</v>
      </c>
      <c r="J311" s="94">
        <v>8.36</v>
      </c>
      <c r="K311" s="94">
        <v>8.41</v>
      </c>
      <c r="L311" s="94">
        <v>8.36</v>
      </c>
      <c r="M311" s="94">
        <v>8.4499999999999993</v>
      </c>
      <c r="N311" s="94">
        <v>8.39</v>
      </c>
      <c r="Q311" s="122"/>
    </row>
    <row r="312" spans="2:17" x14ac:dyDescent="0.3">
      <c r="B312" s="137">
        <v>45845</v>
      </c>
      <c r="C312" s="67" t="s">
        <v>98</v>
      </c>
      <c r="D312" s="67">
        <v>7</v>
      </c>
      <c r="E312" s="67">
        <v>2025</v>
      </c>
      <c r="F312" s="67" t="s">
        <v>61</v>
      </c>
      <c r="G312" s="67">
        <v>2291</v>
      </c>
      <c r="H312" s="67">
        <v>118751</v>
      </c>
      <c r="I312" s="67">
        <v>983945.25</v>
      </c>
      <c r="J312" s="94">
        <v>8.08</v>
      </c>
      <c r="K312" s="94">
        <v>8.4499999999999993</v>
      </c>
      <c r="L312" s="94">
        <v>8.06</v>
      </c>
      <c r="M312" s="94">
        <v>8.4499999999999993</v>
      </c>
      <c r="N312" s="94">
        <v>8.2799999999999994</v>
      </c>
      <c r="Q312" s="122"/>
    </row>
    <row r="313" spans="2:17" x14ac:dyDescent="0.3">
      <c r="B313" s="137">
        <v>45846</v>
      </c>
      <c r="C313" s="67" t="s">
        <v>98</v>
      </c>
      <c r="D313" s="67">
        <v>7</v>
      </c>
      <c r="E313" s="67">
        <v>2025</v>
      </c>
      <c r="F313" s="67" t="s">
        <v>61</v>
      </c>
      <c r="G313" s="67">
        <v>992</v>
      </c>
      <c r="H313" s="67">
        <v>39367</v>
      </c>
      <c r="I313" s="67">
        <v>323889.33</v>
      </c>
      <c r="J313" s="94">
        <v>8.23</v>
      </c>
      <c r="K313" s="94">
        <v>8.15</v>
      </c>
      <c r="L313" s="94">
        <v>8.15</v>
      </c>
      <c r="M313" s="94">
        <v>8.3000000000000007</v>
      </c>
      <c r="N313" s="94">
        <v>8.2200000000000006</v>
      </c>
      <c r="Q313" s="122"/>
    </row>
    <row r="314" spans="2:17" x14ac:dyDescent="0.3">
      <c r="B314" s="137">
        <v>45847</v>
      </c>
      <c r="C314" s="67" t="s">
        <v>98</v>
      </c>
      <c r="D314" s="67">
        <v>7</v>
      </c>
      <c r="E314" s="67">
        <v>2025</v>
      </c>
      <c r="F314" s="67" t="s">
        <v>61</v>
      </c>
      <c r="G314" s="67">
        <v>2785</v>
      </c>
      <c r="H314" s="67">
        <v>40210</v>
      </c>
      <c r="I314" s="67">
        <v>330789.15999999997</v>
      </c>
      <c r="J314" s="94">
        <v>8.24</v>
      </c>
      <c r="K314" s="94">
        <v>8.32</v>
      </c>
      <c r="L314" s="94">
        <v>8.1999999999999993</v>
      </c>
      <c r="M314" s="94">
        <v>8.34</v>
      </c>
      <c r="N314" s="94">
        <v>8.2200000000000006</v>
      </c>
      <c r="Q314" s="122"/>
    </row>
    <row r="315" spans="2:17" x14ac:dyDescent="0.3">
      <c r="B315" s="137">
        <v>45848</v>
      </c>
      <c r="C315" s="67" t="s">
        <v>98</v>
      </c>
      <c r="D315" s="67">
        <v>7</v>
      </c>
      <c r="E315" s="67">
        <v>2025</v>
      </c>
      <c r="F315" s="67" t="s">
        <v>61</v>
      </c>
      <c r="G315" s="67">
        <v>742</v>
      </c>
      <c r="H315" s="67">
        <v>45839</v>
      </c>
      <c r="I315" s="67">
        <v>378691.57</v>
      </c>
      <c r="J315" s="94">
        <v>8.27</v>
      </c>
      <c r="K315" s="94">
        <v>8.24</v>
      </c>
      <c r="L315" s="94">
        <v>8.2200000000000006</v>
      </c>
      <c r="M315" s="94">
        <v>8.32</v>
      </c>
      <c r="N315" s="94">
        <v>8.26</v>
      </c>
      <c r="Q315" s="122"/>
    </row>
    <row r="316" spans="2:17" x14ac:dyDescent="0.3">
      <c r="B316" s="137">
        <v>45849</v>
      </c>
      <c r="C316" s="67" t="s">
        <v>98</v>
      </c>
      <c r="D316" s="67">
        <v>7</v>
      </c>
      <c r="E316" s="67">
        <v>2025</v>
      </c>
      <c r="F316" s="67" t="s">
        <v>61</v>
      </c>
      <c r="G316" s="67">
        <v>690</v>
      </c>
      <c r="H316" s="67">
        <v>24082</v>
      </c>
      <c r="I316" s="67">
        <v>200323.7</v>
      </c>
      <c r="J316" s="94">
        <v>8.34</v>
      </c>
      <c r="K316" s="94">
        <v>8.32</v>
      </c>
      <c r="L316" s="94">
        <v>8.2899999999999991</v>
      </c>
      <c r="M316" s="94">
        <v>8.35</v>
      </c>
      <c r="N316" s="94">
        <v>8.31</v>
      </c>
      <c r="Q316" s="122"/>
    </row>
    <row r="317" spans="2:17" x14ac:dyDescent="0.3">
      <c r="B317" s="137">
        <v>45852</v>
      </c>
      <c r="C317" s="67" t="s">
        <v>98</v>
      </c>
      <c r="D317" s="67">
        <v>7</v>
      </c>
      <c r="E317" s="67">
        <v>2025</v>
      </c>
      <c r="F317" s="67" t="s">
        <v>61</v>
      </c>
      <c r="G317" s="67">
        <v>4278</v>
      </c>
      <c r="H317" s="67">
        <v>75030</v>
      </c>
      <c r="I317" s="67">
        <v>624959.88</v>
      </c>
      <c r="J317" s="94">
        <v>8.36</v>
      </c>
      <c r="K317" s="94">
        <v>8.39</v>
      </c>
      <c r="L317" s="94">
        <v>8.25</v>
      </c>
      <c r="M317" s="94">
        <v>8.44</v>
      </c>
      <c r="N317" s="94">
        <v>8.32</v>
      </c>
      <c r="Q317" s="122"/>
    </row>
    <row r="318" spans="2:17" x14ac:dyDescent="0.3">
      <c r="B318" s="137">
        <v>45853</v>
      </c>
      <c r="C318" s="67" t="s">
        <v>98</v>
      </c>
      <c r="D318" s="67">
        <v>7</v>
      </c>
      <c r="E318" s="67">
        <v>2025</v>
      </c>
      <c r="F318" s="67" t="s">
        <v>61</v>
      </c>
      <c r="G318" s="67">
        <v>785</v>
      </c>
      <c r="H318" s="67">
        <v>48742</v>
      </c>
      <c r="I318" s="67">
        <v>407598.17</v>
      </c>
      <c r="J318" s="94">
        <v>8.36</v>
      </c>
      <c r="K318" s="94">
        <v>8.36</v>
      </c>
      <c r="L318" s="94">
        <v>8.32</v>
      </c>
      <c r="M318" s="94">
        <v>8.4</v>
      </c>
      <c r="N318" s="94">
        <v>8.36</v>
      </c>
      <c r="Q318" s="122"/>
    </row>
    <row r="319" spans="2:17" x14ac:dyDescent="0.3">
      <c r="B319" s="137">
        <v>45854</v>
      </c>
      <c r="C319" s="67" t="s">
        <v>98</v>
      </c>
      <c r="D319" s="67">
        <v>7</v>
      </c>
      <c r="E319" s="67">
        <v>2025</v>
      </c>
      <c r="F319" s="67" t="s">
        <v>61</v>
      </c>
      <c r="G319" s="67">
        <v>652</v>
      </c>
      <c r="H319" s="67">
        <v>40672</v>
      </c>
      <c r="I319" s="67">
        <v>340693.7</v>
      </c>
      <c r="J319" s="94">
        <v>8.35</v>
      </c>
      <c r="K319" s="94">
        <v>8.43</v>
      </c>
      <c r="L319" s="94">
        <v>8.35</v>
      </c>
      <c r="M319" s="94">
        <v>8.43</v>
      </c>
      <c r="N319" s="94">
        <v>8.3699999999999992</v>
      </c>
      <c r="Q319" s="122"/>
    </row>
    <row r="320" spans="2:17" x14ac:dyDescent="0.3">
      <c r="B320" s="137">
        <v>45855</v>
      </c>
      <c r="C320" s="67" t="s">
        <v>98</v>
      </c>
      <c r="D320" s="67">
        <v>7</v>
      </c>
      <c r="E320" s="67">
        <v>2025</v>
      </c>
      <c r="F320" s="67" t="s">
        <v>61</v>
      </c>
      <c r="G320" s="67">
        <v>622</v>
      </c>
      <c r="H320" s="67">
        <v>21063</v>
      </c>
      <c r="I320" s="67">
        <v>177347.3</v>
      </c>
      <c r="J320" s="94">
        <v>8.4600000000000009</v>
      </c>
      <c r="K320" s="94">
        <v>8.4</v>
      </c>
      <c r="L320" s="94">
        <v>8.3699999999999992</v>
      </c>
      <c r="M320" s="94">
        <v>8.4600000000000009</v>
      </c>
      <c r="N320" s="94">
        <v>8.42</v>
      </c>
      <c r="Q320" s="122"/>
    </row>
    <row r="321" spans="2:17" x14ac:dyDescent="0.3">
      <c r="B321" s="137">
        <v>45856</v>
      </c>
      <c r="C321" s="67" t="s">
        <v>98</v>
      </c>
      <c r="D321" s="67">
        <v>7</v>
      </c>
      <c r="E321" s="67">
        <v>2025</v>
      </c>
      <c r="F321" s="67" t="s">
        <v>61</v>
      </c>
      <c r="G321" s="67">
        <v>542</v>
      </c>
      <c r="H321" s="67">
        <v>35926</v>
      </c>
      <c r="I321" s="67">
        <v>304443.82</v>
      </c>
      <c r="J321" s="94">
        <v>8.48</v>
      </c>
      <c r="K321" s="94">
        <v>8.5</v>
      </c>
      <c r="L321" s="94">
        <v>8.4600000000000009</v>
      </c>
      <c r="M321" s="94">
        <v>8.51</v>
      </c>
      <c r="N321" s="94">
        <v>8.4700000000000006</v>
      </c>
      <c r="Q321" s="122"/>
    </row>
    <row r="322" spans="2:17" x14ac:dyDescent="0.3">
      <c r="B322" s="137">
        <v>45859</v>
      </c>
      <c r="C322" s="67" t="s">
        <v>98</v>
      </c>
      <c r="D322" s="67">
        <v>7</v>
      </c>
      <c r="E322" s="67">
        <v>2025</v>
      </c>
      <c r="F322" s="67" t="s">
        <v>61</v>
      </c>
      <c r="G322" s="67">
        <v>2200</v>
      </c>
      <c r="H322" s="67">
        <v>42691</v>
      </c>
      <c r="I322" s="67">
        <v>363232.14</v>
      </c>
      <c r="J322" s="94">
        <v>8.49</v>
      </c>
      <c r="K322" s="94">
        <v>8.5500000000000007</v>
      </c>
      <c r="L322" s="94">
        <v>8.4499999999999993</v>
      </c>
      <c r="M322" s="94">
        <v>8.5500000000000007</v>
      </c>
      <c r="N322" s="94">
        <v>8.5</v>
      </c>
      <c r="Q322" s="122"/>
    </row>
    <row r="323" spans="2:17" x14ac:dyDescent="0.3">
      <c r="B323" s="137">
        <v>45860</v>
      </c>
      <c r="C323" s="67" t="s">
        <v>98</v>
      </c>
      <c r="D323" s="67">
        <v>7</v>
      </c>
      <c r="E323" s="67">
        <v>2025</v>
      </c>
      <c r="F323" s="67" t="s">
        <v>61</v>
      </c>
      <c r="G323" s="67">
        <v>1039</v>
      </c>
      <c r="H323" s="67">
        <v>46025</v>
      </c>
      <c r="I323" s="67">
        <v>389220.91</v>
      </c>
      <c r="J323" s="94">
        <v>8.48</v>
      </c>
      <c r="K323" s="94">
        <v>8.49</v>
      </c>
      <c r="L323" s="94">
        <v>8.39</v>
      </c>
      <c r="M323" s="94">
        <v>8.52</v>
      </c>
      <c r="N323" s="94">
        <v>8.4499999999999993</v>
      </c>
      <c r="Q323" s="122"/>
    </row>
    <row r="324" spans="2:17" x14ac:dyDescent="0.3">
      <c r="B324" s="137">
        <v>45861</v>
      </c>
      <c r="C324" s="67" t="s">
        <v>98</v>
      </c>
      <c r="D324" s="67">
        <v>7</v>
      </c>
      <c r="E324" s="67">
        <v>2025</v>
      </c>
      <c r="F324" s="67" t="s">
        <v>61</v>
      </c>
      <c r="G324" s="67">
        <v>635</v>
      </c>
      <c r="H324" s="67">
        <v>40675</v>
      </c>
      <c r="I324" s="67">
        <v>343475.94</v>
      </c>
      <c r="J324" s="94">
        <v>8.48</v>
      </c>
      <c r="K324" s="94">
        <v>8.4600000000000009</v>
      </c>
      <c r="L324" s="94">
        <v>8.3699999999999992</v>
      </c>
      <c r="M324" s="94">
        <v>8.48</v>
      </c>
      <c r="N324" s="94">
        <v>8.44</v>
      </c>
      <c r="Q324" s="122"/>
    </row>
    <row r="325" spans="2:17" x14ac:dyDescent="0.3">
      <c r="B325" s="137">
        <v>45862</v>
      </c>
      <c r="C325" s="67" t="s">
        <v>98</v>
      </c>
      <c r="D325" s="67">
        <v>7</v>
      </c>
      <c r="E325" s="67">
        <v>2025</v>
      </c>
      <c r="F325" s="67" t="s">
        <v>61</v>
      </c>
      <c r="G325" s="67">
        <v>463</v>
      </c>
      <c r="H325" s="67">
        <v>27941</v>
      </c>
      <c r="I325" s="67">
        <v>237996.9</v>
      </c>
      <c r="J325" s="94">
        <v>8.5299999999999994</v>
      </c>
      <c r="K325" s="94">
        <v>8.5399999999999991</v>
      </c>
      <c r="L325" s="94">
        <v>8.48</v>
      </c>
      <c r="M325" s="94">
        <v>8.5500000000000007</v>
      </c>
      <c r="N325" s="94">
        <v>8.51</v>
      </c>
      <c r="Q325" s="122"/>
    </row>
    <row r="326" spans="2:17" x14ac:dyDescent="0.3">
      <c r="B326" s="137">
        <v>45863</v>
      </c>
      <c r="C326" s="67" t="s">
        <v>98</v>
      </c>
      <c r="D326" s="67">
        <v>7</v>
      </c>
      <c r="E326" s="67">
        <v>2025</v>
      </c>
      <c r="F326" s="67" t="s">
        <v>61</v>
      </c>
      <c r="G326" s="67">
        <v>787</v>
      </c>
      <c r="H326" s="67">
        <v>64170</v>
      </c>
      <c r="I326" s="67">
        <v>551518.17000000004</v>
      </c>
      <c r="J326" s="94">
        <v>8.61</v>
      </c>
      <c r="K326" s="94">
        <v>8.5500000000000007</v>
      </c>
      <c r="L326" s="94">
        <v>8.5</v>
      </c>
      <c r="M326" s="94">
        <v>8.69</v>
      </c>
      <c r="N326" s="94">
        <v>8.59</v>
      </c>
      <c r="Q326" s="122"/>
    </row>
    <row r="327" spans="2:17" x14ac:dyDescent="0.3">
      <c r="B327" s="137">
        <v>45866</v>
      </c>
      <c r="C327" s="67" t="s">
        <v>98</v>
      </c>
      <c r="D327" s="67">
        <v>7</v>
      </c>
      <c r="E327" s="67">
        <v>2025</v>
      </c>
      <c r="F327" s="67" t="s">
        <v>61</v>
      </c>
      <c r="G327" s="67">
        <v>2198</v>
      </c>
      <c r="H327" s="67">
        <v>38296</v>
      </c>
      <c r="I327" s="67">
        <v>332102.06</v>
      </c>
      <c r="J327" s="94">
        <v>8.67</v>
      </c>
      <c r="K327" s="94">
        <v>8.65</v>
      </c>
      <c r="L327" s="94">
        <v>8.61</v>
      </c>
      <c r="M327" s="94">
        <v>8.6999999999999993</v>
      </c>
      <c r="N327" s="94">
        <v>8.67</v>
      </c>
      <c r="Q327" s="122"/>
    </row>
    <row r="328" spans="2:17" x14ac:dyDescent="0.3">
      <c r="B328" s="137">
        <v>45867</v>
      </c>
      <c r="C328" s="67" t="s">
        <v>98</v>
      </c>
      <c r="D328" s="67">
        <v>7</v>
      </c>
      <c r="E328" s="67">
        <v>2025</v>
      </c>
      <c r="F328" s="67" t="s">
        <v>61</v>
      </c>
      <c r="G328" s="67">
        <v>810</v>
      </c>
      <c r="H328" s="67">
        <v>73075</v>
      </c>
      <c r="I328" s="67">
        <v>634117.12</v>
      </c>
      <c r="J328" s="94">
        <v>8.5500000000000007</v>
      </c>
      <c r="K328" s="94">
        <v>8.66</v>
      </c>
      <c r="L328" s="94">
        <v>8.5500000000000007</v>
      </c>
      <c r="M328" s="94">
        <v>8.7799999999999994</v>
      </c>
      <c r="N328" s="94">
        <v>8.67</v>
      </c>
      <c r="Q328" s="122"/>
    </row>
    <row r="329" spans="2:17" x14ac:dyDescent="0.3">
      <c r="B329" s="137">
        <v>45868</v>
      </c>
      <c r="C329" s="67" t="s">
        <v>98</v>
      </c>
      <c r="D329" s="67">
        <v>7</v>
      </c>
      <c r="E329" s="67">
        <v>2025</v>
      </c>
      <c r="F329" s="67" t="s">
        <v>61</v>
      </c>
      <c r="G329" s="67">
        <v>650</v>
      </c>
      <c r="H329" s="67">
        <v>35252</v>
      </c>
      <c r="I329" s="67">
        <v>304643.25</v>
      </c>
      <c r="J329" s="94">
        <v>8.64</v>
      </c>
      <c r="K329" s="94">
        <v>8.67</v>
      </c>
      <c r="L329" s="94">
        <v>8.58</v>
      </c>
      <c r="M329" s="94">
        <v>8.68</v>
      </c>
      <c r="N329" s="94">
        <v>8.64</v>
      </c>
      <c r="Q329" s="122"/>
    </row>
    <row r="330" spans="2:17" x14ac:dyDescent="0.3">
      <c r="B330" s="137">
        <v>45869</v>
      </c>
      <c r="C330" s="67" t="s">
        <v>98</v>
      </c>
      <c r="D330" s="67">
        <v>7</v>
      </c>
      <c r="E330" s="67">
        <v>2025</v>
      </c>
      <c r="F330" s="67" t="s">
        <v>61</v>
      </c>
      <c r="G330" s="67">
        <v>942</v>
      </c>
      <c r="H330" s="67">
        <v>49902</v>
      </c>
      <c r="I330" s="67">
        <v>435067.03</v>
      </c>
      <c r="J330" s="94">
        <v>8.77</v>
      </c>
      <c r="K330" s="94">
        <v>8.6999999999999993</v>
      </c>
      <c r="L330" s="94">
        <v>8.64</v>
      </c>
      <c r="M330" s="94">
        <v>8.7799999999999994</v>
      </c>
      <c r="N330" s="94">
        <v>8.7100000000000009</v>
      </c>
      <c r="Q330" s="122"/>
    </row>
    <row r="331" spans="2:17" x14ac:dyDescent="0.3">
      <c r="B331" s="137">
        <v>45870</v>
      </c>
      <c r="C331" s="137" t="s">
        <v>99</v>
      </c>
      <c r="D331" s="67">
        <v>8</v>
      </c>
      <c r="E331" s="67">
        <v>2025</v>
      </c>
      <c r="F331" s="67" t="s">
        <v>61</v>
      </c>
      <c r="G331" s="67">
        <v>1385</v>
      </c>
      <c r="H331" s="67">
        <v>64522</v>
      </c>
      <c r="I331" s="67">
        <v>546128.72</v>
      </c>
      <c r="J331" s="94">
        <v>8.5299999999999994</v>
      </c>
      <c r="K331" s="94">
        <v>8.4700000000000006</v>
      </c>
      <c r="L331" s="94">
        <v>8.33</v>
      </c>
      <c r="M331" s="94">
        <v>8.65</v>
      </c>
      <c r="N331" s="94">
        <v>8.4600000000000009</v>
      </c>
      <c r="Q331" s="122"/>
    </row>
    <row r="332" spans="2:17" x14ac:dyDescent="0.3">
      <c r="B332" s="137">
        <v>45873</v>
      </c>
      <c r="C332" s="137" t="s">
        <v>99</v>
      </c>
      <c r="D332" s="67">
        <v>8</v>
      </c>
      <c r="E332" s="67">
        <v>2025</v>
      </c>
      <c r="F332" s="67" t="s">
        <v>61</v>
      </c>
      <c r="G332" s="67">
        <v>1185</v>
      </c>
      <c r="H332" s="67">
        <v>36260</v>
      </c>
      <c r="I332" s="67">
        <v>308328.05</v>
      </c>
      <c r="J332" s="94">
        <v>8.52</v>
      </c>
      <c r="K332" s="94">
        <v>8.5299999999999994</v>
      </c>
      <c r="L332" s="94">
        <v>8.42</v>
      </c>
      <c r="M332" s="94">
        <v>8.5299999999999994</v>
      </c>
      <c r="N332" s="94">
        <v>8.5</v>
      </c>
      <c r="Q332" s="122"/>
    </row>
    <row r="333" spans="2:17" x14ac:dyDescent="0.3">
      <c r="B333" s="137">
        <v>45874</v>
      </c>
      <c r="C333" s="137" t="s">
        <v>99</v>
      </c>
      <c r="D333" s="67">
        <v>8</v>
      </c>
      <c r="E333" s="67">
        <v>2025</v>
      </c>
      <c r="F333" s="67" t="s">
        <v>61</v>
      </c>
      <c r="G333" s="67">
        <v>592</v>
      </c>
      <c r="H333" s="67">
        <v>29462</v>
      </c>
      <c r="I333" s="67">
        <v>251334</v>
      </c>
      <c r="J333" s="94">
        <v>8.4700000000000006</v>
      </c>
      <c r="K333" s="94">
        <v>8.58</v>
      </c>
      <c r="L333" s="94">
        <v>8.4700000000000006</v>
      </c>
      <c r="M333" s="94">
        <v>8.59</v>
      </c>
      <c r="N333" s="94">
        <v>8.5299999999999994</v>
      </c>
      <c r="Q333" s="122"/>
    </row>
    <row r="334" spans="2:17" x14ac:dyDescent="0.3">
      <c r="B334" s="137">
        <v>45875</v>
      </c>
      <c r="C334" s="137" t="s">
        <v>99</v>
      </c>
      <c r="D334" s="67">
        <v>8</v>
      </c>
      <c r="E334" s="67">
        <v>2025</v>
      </c>
      <c r="F334" s="67" t="s">
        <v>61</v>
      </c>
      <c r="G334" s="67">
        <v>2019</v>
      </c>
      <c r="H334" s="67">
        <v>70498</v>
      </c>
      <c r="I334" s="67">
        <v>596064.73</v>
      </c>
      <c r="J334" s="94">
        <v>8.48</v>
      </c>
      <c r="K334" s="94">
        <v>8.5299999999999994</v>
      </c>
      <c r="L334" s="94">
        <v>8.33</v>
      </c>
      <c r="M334" s="94">
        <v>8.5299999999999994</v>
      </c>
      <c r="N334" s="94">
        <v>8.4499999999999993</v>
      </c>
      <c r="Q334" s="122"/>
    </row>
    <row r="335" spans="2:17" x14ac:dyDescent="0.3">
      <c r="B335" s="137">
        <v>45876</v>
      </c>
      <c r="C335" s="137" t="s">
        <v>99</v>
      </c>
      <c r="D335" s="67">
        <v>8</v>
      </c>
      <c r="E335" s="67">
        <v>2025</v>
      </c>
      <c r="F335" s="67" t="s">
        <v>61</v>
      </c>
      <c r="G335" s="67">
        <v>1104</v>
      </c>
      <c r="H335" s="67">
        <v>39233</v>
      </c>
      <c r="I335" s="67">
        <v>334620.67</v>
      </c>
      <c r="J335" s="94">
        <v>8.52</v>
      </c>
      <c r="K335" s="94">
        <v>8.56</v>
      </c>
      <c r="L335" s="94">
        <v>8.4499999999999993</v>
      </c>
      <c r="M335" s="94">
        <v>8.6</v>
      </c>
      <c r="N335" s="94">
        <v>8.52</v>
      </c>
      <c r="Q335" s="122"/>
    </row>
    <row r="336" spans="2:17" x14ac:dyDescent="0.3">
      <c r="B336" s="137">
        <v>45877</v>
      </c>
      <c r="C336" s="137" t="s">
        <v>99</v>
      </c>
      <c r="D336" s="67">
        <v>8</v>
      </c>
      <c r="E336" s="67">
        <v>2025</v>
      </c>
      <c r="F336" s="67" t="s">
        <v>61</v>
      </c>
      <c r="G336" s="67">
        <v>978</v>
      </c>
      <c r="H336" s="67">
        <v>66069</v>
      </c>
      <c r="I336" s="67">
        <v>557829.07999999996</v>
      </c>
      <c r="J336" s="94">
        <v>8.36</v>
      </c>
      <c r="K336" s="94">
        <v>8.52</v>
      </c>
      <c r="L336" s="94">
        <v>8.36</v>
      </c>
      <c r="M336" s="94">
        <v>8.52</v>
      </c>
      <c r="N336" s="94">
        <v>8.44</v>
      </c>
      <c r="Q336" s="122"/>
    </row>
    <row r="337" spans="2:17" x14ac:dyDescent="0.3">
      <c r="B337" s="137">
        <v>45880</v>
      </c>
      <c r="C337" s="137" t="s">
        <v>99</v>
      </c>
      <c r="D337" s="67">
        <v>8</v>
      </c>
      <c r="E337" s="67">
        <v>2025</v>
      </c>
      <c r="F337" s="67" t="s">
        <v>61</v>
      </c>
      <c r="G337" s="67">
        <v>1168</v>
      </c>
      <c r="H337" s="67">
        <v>35281</v>
      </c>
      <c r="I337" s="67">
        <v>298985.75</v>
      </c>
      <c r="J337" s="94">
        <v>8.5299999999999994</v>
      </c>
      <c r="K337" s="94">
        <v>8.4</v>
      </c>
      <c r="L337" s="94">
        <v>8.4</v>
      </c>
      <c r="M337" s="94">
        <v>8.5299999999999994</v>
      </c>
      <c r="N337" s="94">
        <v>8.4700000000000006</v>
      </c>
      <c r="Q337" s="122"/>
    </row>
    <row r="338" spans="2:17" x14ac:dyDescent="0.3">
      <c r="B338" s="137">
        <v>45881</v>
      </c>
      <c r="C338" s="137" t="s">
        <v>99</v>
      </c>
      <c r="D338" s="67">
        <v>8</v>
      </c>
      <c r="E338" s="67">
        <v>2025</v>
      </c>
      <c r="F338" s="67" t="s">
        <v>61</v>
      </c>
      <c r="G338" s="67">
        <v>1072</v>
      </c>
      <c r="H338" s="67">
        <v>54576</v>
      </c>
      <c r="I338" s="67">
        <v>464159.16</v>
      </c>
      <c r="J338" s="94">
        <v>8.5</v>
      </c>
      <c r="K338" s="94">
        <v>8.4700000000000006</v>
      </c>
      <c r="L338" s="94">
        <v>8.4499999999999993</v>
      </c>
      <c r="M338" s="94">
        <v>8.5399999999999991</v>
      </c>
      <c r="N338" s="94">
        <v>8.5</v>
      </c>
      <c r="Q338" s="122"/>
    </row>
    <row r="339" spans="2:17" x14ac:dyDescent="0.3">
      <c r="B339" s="137">
        <v>45882</v>
      </c>
      <c r="C339" s="137" t="s">
        <v>99</v>
      </c>
      <c r="D339" s="67">
        <v>8</v>
      </c>
      <c r="E339" s="67">
        <v>2025</v>
      </c>
      <c r="F339" s="67" t="s">
        <v>61</v>
      </c>
      <c r="G339" s="67">
        <v>787</v>
      </c>
      <c r="H339" s="67">
        <v>24338</v>
      </c>
      <c r="I339" s="67">
        <v>207417.7</v>
      </c>
      <c r="J339" s="94">
        <v>8.49</v>
      </c>
      <c r="K339" s="94">
        <v>8.5</v>
      </c>
      <c r="L339" s="94">
        <v>8.48</v>
      </c>
      <c r="M339" s="94">
        <v>8.5500000000000007</v>
      </c>
      <c r="N339" s="94">
        <v>8.52</v>
      </c>
      <c r="Q339" s="122"/>
    </row>
    <row r="340" spans="2:17" x14ac:dyDescent="0.3">
      <c r="B340" s="137">
        <v>45883</v>
      </c>
      <c r="C340" s="137" t="s">
        <v>99</v>
      </c>
      <c r="D340" s="67">
        <v>8</v>
      </c>
      <c r="E340" s="67">
        <v>2025</v>
      </c>
      <c r="F340" s="67" t="s">
        <v>61</v>
      </c>
      <c r="G340" s="67">
        <v>947</v>
      </c>
      <c r="H340" s="67">
        <v>18712</v>
      </c>
      <c r="I340" s="67">
        <v>159567.67999999999</v>
      </c>
      <c r="J340" s="94">
        <v>8.52</v>
      </c>
      <c r="K340" s="94">
        <v>8.51</v>
      </c>
      <c r="L340" s="94">
        <v>8.49</v>
      </c>
      <c r="M340" s="94">
        <v>8.56</v>
      </c>
      <c r="N340" s="94">
        <v>8.52</v>
      </c>
      <c r="Q340" s="122"/>
    </row>
    <row r="341" spans="2:17" x14ac:dyDescent="0.3">
      <c r="B341" s="137">
        <v>45884</v>
      </c>
      <c r="C341" s="137" t="s">
        <v>99</v>
      </c>
      <c r="D341" s="67">
        <v>8</v>
      </c>
      <c r="E341" s="67">
        <v>2025</v>
      </c>
      <c r="F341" s="67" t="s">
        <v>61</v>
      </c>
      <c r="G341" s="67">
        <v>832</v>
      </c>
      <c r="H341" s="67">
        <v>25331</v>
      </c>
      <c r="I341" s="67">
        <v>215863.27</v>
      </c>
      <c r="J341" s="94">
        <v>8.52</v>
      </c>
      <c r="K341" s="94">
        <v>8.5500000000000007</v>
      </c>
      <c r="L341" s="94">
        <v>8.49</v>
      </c>
      <c r="M341" s="94">
        <v>8.57</v>
      </c>
      <c r="N341" s="94">
        <v>8.52</v>
      </c>
      <c r="Q341" s="122"/>
    </row>
    <row r="342" spans="2:17" x14ac:dyDescent="0.3">
      <c r="B342" s="137">
        <v>45887</v>
      </c>
      <c r="C342" s="137" t="s">
        <v>99</v>
      </c>
      <c r="D342" s="67">
        <v>8</v>
      </c>
      <c r="E342" s="67">
        <v>2025</v>
      </c>
      <c r="F342" s="67" t="s">
        <v>61</v>
      </c>
      <c r="G342" s="67">
        <v>2536</v>
      </c>
      <c r="H342" s="67">
        <v>33110</v>
      </c>
      <c r="I342" s="67">
        <v>283641.84000000003</v>
      </c>
      <c r="J342" s="94">
        <v>8.59</v>
      </c>
      <c r="K342" s="94">
        <v>8.5500000000000007</v>
      </c>
      <c r="L342" s="94">
        <v>8.52</v>
      </c>
      <c r="M342" s="94">
        <v>8.59</v>
      </c>
      <c r="N342" s="94">
        <v>8.56</v>
      </c>
      <c r="Q342" s="122"/>
    </row>
    <row r="343" spans="2:17" x14ac:dyDescent="0.3">
      <c r="B343" s="137">
        <v>45888</v>
      </c>
      <c r="C343" s="137" t="s">
        <v>99</v>
      </c>
      <c r="D343" s="67">
        <v>8</v>
      </c>
      <c r="E343" s="67">
        <v>2025</v>
      </c>
      <c r="F343" s="67" t="s">
        <v>61</v>
      </c>
      <c r="G343" s="67">
        <v>1201</v>
      </c>
      <c r="H343" s="67">
        <v>47075</v>
      </c>
      <c r="I343" s="67">
        <v>407839.51</v>
      </c>
      <c r="J343" s="94">
        <v>8.66</v>
      </c>
      <c r="K343" s="94">
        <v>8.59</v>
      </c>
      <c r="L343" s="94">
        <v>8.57</v>
      </c>
      <c r="M343" s="94">
        <v>8.7200000000000006</v>
      </c>
      <c r="N343" s="94">
        <v>8.66</v>
      </c>
      <c r="Q343" s="122"/>
    </row>
    <row r="344" spans="2:17" x14ac:dyDescent="0.3">
      <c r="B344" s="137">
        <v>45889</v>
      </c>
      <c r="C344" s="137" t="s">
        <v>99</v>
      </c>
      <c r="D344" s="67">
        <v>8</v>
      </c>
      <c r="E344" s="67">
        <v>2025</v>
      </c>
      <c r="F344" s="67" t="s">
        <v>61</v>
      </c>
      <c r="G344" s="67">
        <v>2489</v>
      </c>
      <c r="H344" s="67">
        <v>59887</v>
      </c>
      <c r="I344" s="67">
        <v>515163.58</v>
      </c>
      <c r="J344" s="94">
        <v>8.58</v>
      </c>
      <c r="K344" s="94">
        <v>8.64</v>
      </c>
      <c r="L344" s="94">
        <v>8.5299999999999994</v>
      </c>
      <c r="M344" s="94">
        <v>8.67</v>
      </c>
      <c r="N344" s="94">
        <v>8.6</v>
      </c>
      <c r="Q344" s="122"/>
    </row>
    <row r="345" spans="2:17" x14ac:dyDescent="0.3">
      <c r="B345" s="137">
        <v>45890</v>
      </c>
      <c r="C345" s="137" t="s">
        <v>99</v>
      </c>
      <c r="D345" s="67">
        <v>8</v>
      </c>
      <c r="E345" s="67">
        <v>2025</v>
      </c>
      <c r="F345" s="67" t="s">
        <v>61</v>
      </c>
      <c r="G345" s="67">
        <v>1752</v>
      </c>
      <c r="H345" s="67">
        <v>74007</v>
      </c>
      <c r="I345" s="67">
        <v>630063.78</v>
      </c>
      <c r="J345" s="94">
        <v>8.4700000000000006</v>
      </c>
      <c r="K345" s="94">
        <v>8.6300000000000008</v>
      </c>
      <c r="L345" s="94">
        <v>8.4499999999999993</v>
      </c>
      <c r="M345" s="94">
        <v>8.64</v>
      </c>
      <c r="N345" s="94">
        <v>8.51</v>
      </c>
      <c r="Q345" s="122"/>
    </row>
    <row r="346" spans="2:17" x14ac:dyDescent="0.3">
      <c r="B346" s="137">
        <v>45891</v>
      </c>
      <c r="C346" s="137" t="s">
        <v>99</v>
      </c>
      <c r="D346" s="67">
        <v>8</v>
      </c>
      <c r="E346" s="67">
        <v>2025</v>
      </c>
      <c r="F346" s="67" t="s">
        <v>61</v>
      </c>
      <c r="G346" s="67">
        <v>1005</v>
      </c>
      <c r="H346" s="67">
        <v>48411</v>
      </c>
      <c r="I346" s="67">
        <v>410890.42</v>
      </c>
      <c r="J346" s="94">
        <v>8.56</v>
      </c>
      <c r="K346" s="94">
        <v>8.4700000000000006</v>
      </c>
      <c r="L346" s="94">
        <v>8.4600000000000009</v>
      </c>
      <c r="M346" s="94">
        <v>8.56</v>
      </c>
      <c r="N346" s="94">
        <v>8.48</v>
      </c>
      <c r="Q346" s="122"/>
    </row>
    <row r="347" spans="2:17" x14ac:dyDescent="0.3">
      <c r="B347" s="137">
        <v>45894</v>
      </c>
      <c r="C347" s="137" t="s">
        <v>99</v>
      </c>
      <c r="D347" s="67">
        <v>8</v>
      </c>
      <c r="E347" s="67">
        <v>2025</v>
      </c>
      <c r="F347" s="67" t="s">
        <v>61</v>
      </c>
      <c r="G347" s="67">
        <v>945</v>
      </c>
      <c r="H347" s="67">
        <v>50149</v>
      </c>
      <c r="I347" s="67">
        <v>426860.79</v>
      </c>
      <c r="J347" s="94">
        <v>8.49</v>
      </c>
      <c r="K347" s="94">
        <v>8.56</v>
      </c>
      <c r="L347" s="94">
        <v>8.4600000000000009</v>
      </c>
      <c r="M347" s="94">
        <v>8.56</v>
      </c>
      <c r="N347" s="94">
        <v>8.51</v>
      </c>
      <c r="Q347" s="122"/>
    </row>
    <row r="348" spans="2:17" x14ac:dyDescent="0.3">
      <c r="B348" s="137">
        <v>45895</v>
      </c>
      <c r="C348" s="137" t="s">
        <v>99</v>
      </c>
      <c r="D348" s="67">
        <v>8</v>
      </c>
      <c r="E348" s="67">
        <v>2025</v>
      </c>
      <c r="F348" s="67" t="s">
        <v>61</v>
      </c>
      <c r="G348" s="67">
        <v>750</v>
      </c>
      <c r="H348" s="67">
        <v>35453</v>
      </c>
      <c r="I348" s="67">
        <v>301271.57</v>
      </c>
      <c r="J348" s="94">
        <v>8.52</v>
      </c>
      <c r="K348" s="94">
        <v>8.5</v>
      </c>
      <c r="L348" s="94">
        <v>8.4700000000000006</v>
      </c>
      <c r="M348" s="94">
        <v>8.52</v>
      </c>
      <c r="N348" s="94">
        <v>8.49</v>
      </c>
      <c r="Q348" s="122"/>
    </row>
    <row r="349" spans="2:17" x14ac:dyDescent="0.3">
      <c r="B349" s="137">
        <v>45896</v>
      </c>
      <c r="C349" s="137" t="s">
        <v>99</v>
      </c>
      <c r="D349" s="67">
        <v>8</v>
      </c>
      <c r="E349" s="67">
        <v>2025</v>
      </c>
      <c r="F349" s="67" t="s">
        <v>61</v>
      </c>
      <c r="G349" s="67">
        <v>1650</v>
      </c>
      <c r="H349" s="67">
        <v>32509</v>
      </c>
      <c r="I349" s="67">
        <v>277030.86</v>
      </c>
      <c r="J349" s="94">
        <v>8.5500000000000007</v>
      </c>
      <c r="K349" s="94">
        <v>8.5299999999999994</v>
      </c>
      <c r="L349" s="94">
        <v>8.48</v>
      </c>
      <c r="M349" s="94">
        <v>8.5500000000000007</v>
      </c>
      <c r="N349" s="94">
        <v>8.52</v>
      </c>
      <c r="Q349" s="122"/>
    </row>
    <row r="350" spans="2:17" x14ac:dyDescent="0.3">
      <c r="B350" s="137">
        <v>45897</v>
      </c>
      <c r="C350" s="137" t="s">
        <v>99</v>
      </c>
      <c r="D350" s="67">
        <v>8</v>
      </c>
      <c r="E350" s="67">
        <v>2025</v>
      </c>
      <c r="F350" s="67" t="s">
        <v>61</v>
      </c>
      <c r="G350" s="67">
        <v>560</v>
      </c>
      <c r="H350" s="67">
        <v>31610</v>
      </c>
      <c r="I350" s="67">
        <v>272296.96000000002</v>
      </c>
      <c r="J350" s="94">
        <v>8.69</v>
      </c>
      <c r="K350" s="94">
        <v>8.56</v>
      </c>
      <c r="L350" s="94">
        <v>8.5399999999999991</v>
      </c>
      <c r="M350" s="94">
        <v>8.69</v>
      </c>
      <c r="N350" s="94">
        <v>8.61</v>
      </c>
      <c r="Q350" s="122"/>
    </row>
    <row r="351" spans="2:17" x14ac:dyDescent="0.3">
      <c r="B351" s="137">
        <v>45898</v>
      </c>
      <c r="C351" s="137" t="s">
        <v>99</v>
      </c>
      <c r="D351" s="67">
        <v>8</v>
      </c>
      <c r="E351" s="67">
        <v>2025</v>
      </c>
      <c r="F351" s="67" t="s">
        <v>61</v>
      </c>
      <c r="G351" s="67">
        <v>1172</v>
      </c>
      <c r="H351" s="67">
        <v>71970</v>
      </c>
      <c r="I351" s="67">
        <v>630343.43999999994</v>
      </c>
      <c r="J351" s="94">
        <v>8.8000000000000007</v>
      </c>
      <c r="K351" s="94">
        <v>8.7100000000000009</v>
      </c>
      <c r="L351" s="94">
        <v>8.66</v>
      </c>
      <c r="M351" s="94">
        <v>9</v>
      </c>
      <c r="N351" s="94">
        <v>8.76</v>
      </c>
      <c r="Q351" s="122"/>
    </row>
    <row r="352" spans="2:17" x14ac:dyDescent="0.3">
      <c r="B352" s="137">
        <v>45901</v>
      </c>
      <c r="C352" s="137" t="s">
        <v>100</v>
      </c>
      <c r="D352" s="67">
        <v>9</v>
      </c>
      <c r="E352" s="67">
        <v>2025</v>
      </c>
      <c r="F352" s="67" t="s">
        <v>61</v>
      </c>
      <c r="G352" s="67">
        <v>1107</v>
      </c>
      <c r="H352" s="67">
        <v>47285</v>
      </c>
      <c r="I352" s="67">
        <v>406685.75</v>
      </c>
      <c r="J352" s="94">
        <v>8.65</v>
      </c>
      <c r="K352" s="94">
        <v>8.77</v>
      </c>
      <c r="L352" s="94">
        <v>8.5299999999999994</v>
      </c>
      <c r="M352" s="94">
        <v>8.7799999999999994</v>
      </c>
      <c r="N352" s="94">
        <v>8.6</v>
      </c>
      <c r="Q352" s="122"/>
    </row>
    <row r="353" spans="2:17" x14ac:dyDescent="0.3">
      <c r="B353" s="137">
        <v>45902</v>
      </c>
      <c r="C353" s="137" t="s">
        <v>100</v>
      </c>
      <c r="D353" s="67">
        <v>9</v>
      </c>
      <c r="E353" s="67">
        <v>2025</v>
      </c>
      <c r="F353" s="67" t="s">
        <v>61</v>
      </c>
      <c r="G353" s="67">
        <v>541</v>
      </c>
      <c r="H353" s="67">
        <v>23529</v>
      </c>
      <c r="I353" s="67">
        <v>202167.73</v>
      </c>
      <c r="J353" s="94">
        <v>8.6300000000000008</v>
      </c>
      <c r="K353" s="94">
        <v>8.5500000000000007</v>
      </c>
      <c r="L353" s="94">
        <v>8.5500000000000007</v>
      </c>
      <c r="M353" s="94">
        <v>8.65</v>
      </c>
      <c r="N353" s="94">
        <v>8.59</v>
      </c>
      <c r="Q353" s="122"/>
    </row>
    <row r="354" spans="2:17" x14ac:dyDescent="0.3">
      <c r="B354" s="137">
        <v>45903</v>
      </c>
      <c r="C354" s="137" t="s">
        <v>100</v>
      </c>
      <c r="D354" s="67">
        <v>9</v>
      </c>
      <c r="E354" s="67">
        <v>2025</v>
      </c>
      <c r="F354" s="67" t="s">
        <v>61</v>
      </c>
      <c r="G354" s="67">
        <v>523</v>
      </c>
      <c r="H354" s="67">
        <v>26302</v>
      </c>
      <c r="I354" s="67">
        <v>227762.61</v>
      </c>
      <c r="J354" s="94">
        <v>8.69</v>
      </c>
      <c r="K354" s="94">
        <v>8.6300000000000008</v>
      </c>
      <c r="L354" s="94">
        <v>8.6</v>
      </c>
      <c r="M354" s="94">
        <v>8.6999999999999993</v>
      </c>
      <c r="N354" s="94">
        <v>8.65</v>
      </c>
      <c r="Q354" s="122"/>
    </row>
    <row r="355" spans="2:17" x14ac:dyDescent="0.3">
      <c r="B355" s="137">
        <v>45904</v>
      </c>
      <c r="C355" s="137" t="s">
        <v>100</v>
      </c>
      <c r="D355" s="67">
        <v>9</v>
      </c>
      <c r="E355" s="67">
        <v>2025</v>
      </c>
      <c r="F355" s="67" t="s">
        <v>61</v>
      </c>
      <c r="G355" s="67">
        <v>564</v>
      </c>
      <c r="H355" s="67">
        <v>63613</v>
      </c>
      <c r="I355" s="67">
        <v>550852.93000000005</v>
      </c>
      <c r="J355" s="94">
        <v>8.6300000000000008</v>
      </c>
      <c r="K355" s="94">
        <v>8.75</v>
      </c>
      <c r="L355" s="94">
        <v>8.5500000000000007</v>
      </c>
      <c r="M355" s="94">
        <v>8.75</v>
      </c>
      <c r="N355" s="94">
        <v>8.65</v>
      </c>
      <c r="Q355" s="122"/>
    </row>
    <row r="356" spans="2:17" x14ac:dyDescent="0.3">
      <c r="B356" s="137">
        <v>45905</v>
      </c>
      <c r="C356" s="137" t="s">
        <v>100</v>
      </c>
      <c r="D356" s="67">
        <v>9</v>
      </c>
      <c r="E356" s="67">
        <v>2025</v>
      </c>
      <c r="F356" s="67" t="s">
        <v>61</v>
      </c>
      <c r="G356" s="67">
        <v>2872</v>
      </c>
      <c r="H356" s="67">
        <v>76786</v>
      </c>
      <c r="I356" s="67">
        <v>666002.55000000005</v>
      </c>
      <c r="J356" s="94">
        <v>8.68</v>
      </c>
      <c r="K356" s="94">
        <v>8.7200000000000006</v>
      </c>
      <c r="L356" s="94">
        <v>8.51</v>
      </c>
      <c r="M356" s="94">
        <v>8.75</v>
      </c>
      <c r="N356" s="94">
        <v>8.67</v>
      </c>
      <c r="Q356" s="122"/>
    </row>
    <row r="357" spans="2:17" x14ac:dyDescent="0.3">
      <c r="B357" s="137">
        <v>45908</v>
      </c>
      <c r="C357" s="137" t="s">
        <v>100</v>
      </c>
      <c r="D357" s="67">
        <v>9</v>
      </c>
      <c r="E357" s="67">
        <v>2025</v>
      </c>
      <c r="F357" s="67" t="s">
        <v>61</v>
      </c>
      <c r="G357" s="67">
        <v>1351</v>
      </c>
      <c r="H357" s="67">
        <v>75284</v>
      </c>
      <c r="I357" s="67">
        <v>647134.27</v>
      </c>
      <c r="J357" s="94">
        <v>8.69</v>
      </c>
      <c r="K357" s="94">
        <v>8.68</v>
      </c>
      <c r="L357" s="94">
        <v>8.5299999999999994</v>
      </c>
      <c r="M357" s="94">
        <v>8.75</v>
      </c>
      <c r="N357" s="94">
        <v>8.59</v>
      </c>
      <c r="Q357" s="122"/>
    </row>
    <row r="358" spans="2:17" x14ac:dyDescent="0.3">
      <c r="B358" s="137">
        <v>45909</v>
      </c>
      <c r="C358" s="137" t="s">
        <v>100</v>
      </c>
      <c r="D358" s="67">
        <v>9</v>
      </c>
      <c r="E358" s="67">
        <v>2025</v>
      </c>
      <c r="F358" s="67" t="s">
        <v>61</v>
      </c>
      <c r="G358" s="67">
        <v>753</v>
      </c>
      <c r="H358" s="67">
        <v>51670</v>
      </c>
      <c r="I358" s="67">
        <v>448660.86</v>
      </c>
      <c r="J358" s="94">
        <v>8.68</v>
      </c>
      <c r="K358" s="94">
        <v>8.69</v>
      </c>
      <c r="L358" s="94">
        <v>8.59</v>
      </c>
      <c r="M358" s="94">
        <v>8.75</v>
      </c>
      <c r="N358" s="94">
        <v>8.68</v>
      </c>
      <c r="Q358" s="122"/>
    </row>
    <row r="359" spans="2:17" x14ac:dyDescent="0.3">
      <c r="B359" s="137">
        <v>45910</v>
      </c>
      <c r="C359" s="137" t="s">
        <v>100</v>
      </c>
      <c r="D359" s="67">
        <v>9</v>
      </c>
      <c r="E359" s="67">
        <v>2025</v>
      </c>
      <c r="F359" s="67" t="s">
        <v>61</v>
      </c>
      <c r="G359" s="67">
        <v>692</v>
      </c>
      <c r="H359" s="67">
        <v>45585</v>
      </c>
      <c r="I359" s="67">
        <v>396383.4</v>
      </c>
      <c r="J359" s="94">
        <v>8.66</v>
      </c>
      <c r="K359" s="94">
        <v>8.75</v>
      </c>
      <c r="L359" s="94">
        <v>8.6</v>
      </c>
      <c r="M359" s="94">
        <v>8.75</v>
      </c>
      <c r="N359" s="94">
        <v>8.69</v>
      </c>
      <c r="Q359" s="122"/>
    </row>
    <row r="360" spans="2:17" x14ac:dyDescent="0.3">
      <c r="B360" s="137">
        <v>45911</v>
      </c>
      <c r="C360" s="137" t="s">
        <v>100</v>
      </c>
      <c r="D360" s="67">
        <v>9</v>
      </c>
      <c r="E360" s="67">
        <v>2025</v>
      </c>
      <c r="F360" s="67" t="s">
        <v>61</v>
      </c>
      <c r="G360" s="67">
        <v>1314</v>
      </c>
      <c r="H360" s="67">
        <v>41143</v>
      </c>
      <c r="I360" s="67">
        <v>356209.21</v>
      </c>
      <c r="J360" s="94">
        <v>8.68</v>
      </c>
      <c r="K360" s="94">
        <v>8.66</v>
      </c>
      <c r="L360" s="94">
        <v>8.6300000000000008</v>
      </c>
      <c r="M360" s="94">
        <v>8.69</v>
      </c>
      <c r="N360" s="94">
        <v>8.65</v>
      </c>
      <c r="Q360" s="122"/>
    </row>
    <row r="361" spans="2:17" x14ac:dyDescent="0.3">
      <c r="B361" s="137">
        <v>45912</v>
      </c>
      <c r="C361" s="137" t="s">
        <v>100</v>
      </c>
      <c r="D361" s="67">
        <v>9</v>
      </c>
      <c r="E361" s="67">
        <v>2025</v>
      </c>
      <c r="F361" s="67" t="s">
        <v>61</v>
      </c>
      <c r="G361" s="67">
        <v>945</v>
      </c>
      <c r="H361" s="67">
        <v>27255</v>
      </c>
      <c r="I361" s="67">
        <v>236840.13</v>
      </c>
      <c r="J361" s="94">
        <v>8.6999999999999993</v>
      </c>
      <c r="K361" s="94">
        <v>8.6999999999999993</v>
      </c>
      <c r="L361" s="94">
        <v>8.67</v>
      </c>
      <c r="M361" s="94">
        <v>8.6999999999999993</v>
      </c>
      <c r="N361" s="94">
        <v>8.68</v>
      </c>
      <c r="Q361" s="122"/>
    </row>
    <row r="362" spans="2:17" x14ac:dyDescent="0.3">
      <c r="B362" s="137">
        <v>45915</v>
      </c>
      <c r="C362" s="137" t="s">
        <v>100</v>
      </c>
      <c r="D362" s="67">
        <v>9</v>
      </c>
      <c r="E362" s="67">
        <v>2025</v>
      </c>
      <c r="F362" s="67" t="s">
        <v>61</v>
      </c>
      <c r="G362" s="67">
        <v>1343</v>
      </c>
      <c r="H362" s="67">
        <v>76899</v>
      </c>
      <c r="I362" s="67">
        <v>668750.76</v>
      </c>
      <c r="J362" s="94">
        <v>8.69</v>
      </c>
      <c r="K362" s="94">
        <v>8.6999999999999993</v>
      </c>
      <c r="L362" s="94">
        <v>8.64</v>
      </c>
      <c r="M362" s="94">
        <v>8.75</v>
      </c>
      <c r="N362" s="94">
        <v>8.69</v>
      </c>
      <c r="Q362" s="122"/>
    </row>
    <row r="363" spans="2:17" x14ac:dyDescent="0.3">
      <c r="B363" s="137">
        <v>45916</v>
      </c>
      <c r="C363" s="137" t="s">
        <v>100</v>
      </c>
      <c r="D363" s="67">
        <v>9</v>
      </c>
      <c r="E363" s="67">
        <v>2025</v>
      </c>
      <c r="F363" s="67" t="s">
        <v>61</v>
      </c>
      <c r="G363" s="67">
        <v>997</v>
      </c>
      <c r="H363" s="67">
        <v>36671</v>
      </c>
      <c r="I363" s="67">
        <v>319922.2</v>
      </c>
      <c r="J363" s="94">
        <v>8.6999999999999993</v>
      </c>
      <c r="K363" s="94">
        <v>8.7100000000000009</v>
      </c>
      <c r="L363" s="94">
        <v>8.69</v>
      </c>
      <c r="M363" s="94">
        <v>8.75</v>
      </c>
      <c r="N363" s="94">
        <v>8.7200000000000006</v>
      </c>
      <c r="Q363" s="122"/>
    </row>
    <row r="364" spans="2:17" x14ac:dyDescent="0.3">
      <c r="B364" s="137">
        <v>45917</v>
      </c>
      <c r="C364" s="137" t="s">
        <v>100</v>
      </c>
      <c r="D364" s="67">
        <v>9</v>
      </c>
      <c r="E364" s="67">
        <v>2025</v>
      </c>
      <c r="F364" s="67" t="s">
        <v>61</v>
      </c>
      <c r="G364" s="67">
        <v>1853</v>
      </c>
      <c r="H364" s="67">
        <v>86222</v>
      </c>
      <c r="I364" s="67">
        <v>746537.06</v>
      </c>
      <c r="J364" s="94">
        <v>8.6300000000000008</v>
      </c>
      <c r="K364" s="94">
        <v>8.6999999999999993</v>
      </c>
      <c r="L364" s="94">
        <v>8.61</v>
      </c>
      <c r="M364" s="94">
        <v>8.6999999999999993</v>
      </c>
      <c r="N364" s="94">
        <v>8.65</v>
      </c>
      <c r="Q364" s="122"/>
    </row>
    <row r="365" spans="2:17" x14ac:dyDescent="0.3">
      <c r="B365" s="137">
        <v>45918</v>
      </c>
      <c r="C365" s="137" t="s">
        <v>100</v>
      </c>
      <c r="D365" s="67">
        <v>9</v>
      </c>
      <c r="E365" s="67">
        <v>2025</v>
      </c>
      <c r="F365" s="67" t="s">
        <v>61</v>
      </c>
      <c r="G365" s="67">
        <v>831</v>
      </c>
      <c r="H365" s="67">
        <v>32580</v>
      </c>
      <c r="I365" s="67">
        <v>282334.59999999998</v>
      </c>
      <c r="J365" s="94">
        <v>8.67</v>
      </c>
      <c r="K365" s="94">
        <v>8.67</v>
      </c>
      <c r="L365" s="94">
        <v>8.6300000000000008</v>
      </c>
      <c r="M365" s="94">
        <v>8.67</v>
      </c>
      <c r="N365" s="94">
        <v>8.66</v>
      </c>
      <c r="Q365" s="122"/>
    </row>
    <row r="366" spans="2:17" x14ac:dyDescent="0.3">
      <c r="B366" s="137">
        <v>45919</v>
      </c>
      <c r="C366" s="137" t="s">
        <v>100</v>
      </c>
      <c r="D366" s="67">
        <v>9</v>
      </c>
      <c r="E366" s="67">
        <v>2025</v>
      </c>
      <c r="F366" s="67" t="s">
        <v>61</v>
      </c>
      <c r="G366" s="67">
        <v>1485</v>
      </c>
      <c r="H366" s="67">
        <v>81902</v>
      </c>
      <c r="I366" s="67">
        <v>709184.22</v>
      </c>
      <c r="J366" s="94">
        <v>8.67</v>
      </c>
      <c r="K366" s="94">
        <v>8.67</v>
      </c>
      <c r="L366" s="94">
        <v>8.6300000000000008</v>
      </c>
      <c r="M366" s="94">
        <v>8.67</v>
      </c>
      <c r="N366" s="94">
        <v>8.65</v>
      </c>
      <c r="Q366" s="122"/>
    </row>
    <row r="367" spans="2:17" x14ac:dyDescent="0.3">
      <c r="B367" s="137">
        <v>45922</v>
      </c>
      <c r="C367" s="137" t="s">
        <v>100</v>
      </c>
      <c r="D367" s="67">
        <v>9</v>
      </c>
      <c r="E367" s="67">
        <v>2025</v>
      </c>
      <c r="F367" s="67" t="s">
        <v>61</v>
      </c>
      <c r="G367" s="67">
        <v>1064</v>
      </c>
      <c r="H367" s="67">
        <v>44688</v>
      </c>
      <c r="I367" s="67">
        <v>387060.28</v>
      </c>
      <c r="J367" s="94">
        <v>8.66</v>
      </c>
      <c r="K367" s="94">
        <v>8.67</v>
      </c>
      <c r="L367" s="94">
        <v>8.64</v>
      </c>
      <c r="M367" s="94">
        <v>8.67</v>
      </c>
      <c r="N367" s="94">
        <v>8.66</v>
      </c>
      <c r="Q367" s="122"/>
    </row>
    <row r="368" spans="2:17" x14ac:dyDescent="0.3">
      <c r="B368" s="137">
        <v>45923</v>
      </c>
      <c r="C368" s="137" t="s">
        <v>100</v>
      </c>
      <c r="D368" s="67">
        <v>9</v>
      </c>
      <c r="E368" s="67">
        <v>2025</v>
      </c>
      <c r="F368" s="67" t="s">
        <v>61</v>
      </c>
      <c r="G368" s="67">
        <v>1346</v>
      </c>
      <c r="H368" s="67">
        <v>43080</v>
      </c>
      <c r="I368" s="67">
        <v>373087.24</v>
      </c>
      <c r="J368" s="94">
        <v>8.64</v>
      </c>
      <c r="K368" s="94">
        <v>8.65</v>
      </c>
      <c r="L368" s="94">
        <v>8.64</v>
      </c>
      <c r="M368" s="94">
        <v>8.67</v>
      </c>
      <c r="N368" s="94">
        <v>8.66</v>
      </c>
      <c r="Q368" s="122"/>
    </row>
    <row r="369" spans="2:17" x14ac:dyDescent="0.3">
      <c r="B369" s="137">
        <v>45924</v>
      </c>
      <c r="C369" s="137" t="s">
        <v>100</v>
      </c>
      <c r="D369" s="67">
        <v>9</v>
      </c>
      <c r="E369" s="67">
        <v>2025</v>
      </c>
      <c r="F369" s="67" t="s">
        <v>61</v>
      </c>
      <c r="G369" s="67">
        <v>1089</v>
      </c>
      <c r="H369" s="67">
        <v>54260</v>
      </c>
      <c r="I369" s="67">
        <v>469478.6</v>
      </c>
      <c r="J369" s="94">
        <v>8.67</v>
      </c>
      <c r="K369" s="94">
        <v>8.67</v>
      </c>
      <c r="L369" s="94">
        <v>8.6300000000000008</v>
      </c>
      <c r="M369" s="94">
        <v>8.67</v>
      </c>
      <c r="N369" s="94">
        <v>8.65</v>
      </c>
      <c r="Q369" s="122"/>
    </row>
    <row r="370" spans="2:17" x14ac:dyDescent="0.3">
      <c r="B370" s="137">
        <v>45925</v>
      </c>
      <c r="C370" s="137" t="s">
        <v>100</v>
      </c>
      <c r="D370" s="67">
        <v>9</v>
      </c>
      <c r="E370" s="67">
        <v>2025</v>
      </c>
      <c r="F370" s="67" t="s">
        <v>61</v>
      </c>
      <c r="G370" s="67">
        <v>852</v>
      </c>
      <c r="H370" s="67">
        <v>59406</v>
      </c>
      <c r="I370" s="67">
        <v>514294.16</v>
      </c>
      <c r="J370" s="94">
        <v>8.65</v>
      </c>
      <c r="K370" s="94">
        <v>8.67</v>
      </c>
      <c r="L370" s="94">
        <v>8.6199999999999992</v>
      </c>
      <c r="M370" s="94">
        <v>8.67</v>
      </c>
      <c r="N370" s="94">
        <v>8.65</v>
      </c>
      <c r="Q370" s="122"/>
    </row>
    <row r="371" spans="2:17" x14ac:dyDescent="0.3">
      <c r="B371" s="137">
        <v>45926</v>
      </c>
      <c r="C371" s="137" t="s">
        <v>100</v>
      </c>
      <c r="D371" s="67">
        <v>9</v>
      </c>
      <c r="E371" s="67">
        <v>2025</v>
      </c>
      <c r="F371" s="67" t="s">
        <v>61</v>
      </c>
      <c r="G371" s="67">
        <v>850</v>
      </c>
      <c r="H371" s="67">
        <v>58020</v>
      </c>
      <c r="I371" s="67">
        <v>502618.94</v>
      </c>
      <c r="J371" s="94">
        <v>8.67</v>
      </c>
      <c r="K371" s="94">
        <v>8.67</v>
      </c>
      <c r="L371" s="94">
        <v>8.6300000000000008</v>
      </c>
      <c r="M371" s="94">
        <v>8.67</v>
      </c>
      <c r="N371" s="94">
        <v>8.66</v>
      </c>
      <c r="Q371" s="122"/>
    </row>
    <row r="372" spans="2:17" x14ac:dyDescent="0.3">
      <c r="B372" s="137">
        <v>45929</v>
      </c>
      <c r="C372" s="137" t="s">
        <v>100</v>
      </c>
      <c r="D372" s="67">
        <v>9</v>
      </c>
      <c r="E372" s="67">
        <v>2025</v>
      </c>
      <c r="F372" s="67" t="s">
        <v>61</v>
      </c>
      <c r="G372" s="67">
        <v>1106</v>
      </c>
      <c r="H372" s="67">
        <v>103837</v>
      </c>
      <c r="I372" s="67">
        <v>900139.34</v>
      </c>
      <c r="J372" s="94">
        <v>8.67</v>
      </c>
      <c r="K372" s="94">
        <v>8.67</v>
      </c>
      <c r="L372" s="94">
        <v>8.65</v>
      </c>
      <c r="M372" s="94">
        <v>8.67</v>
      </c>
      <c r="N372" s="94">
        <v>8.66</v>
      </c>
      <c r="Q372" s="122"/>
    </row>
    <row r="373" spans="2:17" x14ac:dyDescent="0.3">
      <c r="B373" s="137">
        <v>45930</v>
      </c>
      <c r="C373" s="145">
        <v>45931</v>
      </c>
      <c r="D373" s="67">
        <v>9</v>
      </c>
      <c r="E373" s="67">
        <v>2025</v>
      </c>
      <c r="F373" s="67" t="s">
        <v>61</v>
      </c>
      <c r="G373" s="67">
        <v>990</v>
      </c>
      <c r="H373" s="67">
        <v>112993</v>
      </c>
      <c r="I373" s="67">
        <v>979093.89</v>
      </c>
      <c r="J373" s="94">
        <v>8.66</v>
      </c>
      <c r="K373" s="94">
        <v>8.67</v>
      </c>
      <c r="L373" s="94">
        <v>8.65</v>
      </c>
      <c r="M373" s="94">
        <v>8.67</v>
      </c>
      <c r="N373" s="94">
        <v>8.66</v>
      </c>
      <c r="Q373" s="122"/>
    </row>
    <row r="374" spans="2:17" x14ac:dyDescent="0.3">
      <c r="B374" s="137">
        <v>45931</v>
      </c>
      <c r="C374" s="145" t="s">
        <v>101</v>
      </c>
      <c r="D374" s="67">
        <v>10</v>
      </c>
      <c r="E374" s="67">
        <v>2025</v>
      </c>
      <c r="F374" s="67" t="s">
        <v>61</v>
      </c>
      <c r="G374" s="67">
        <v>1760</v>
      </c>
      <c r="H374" s="67">
        <v>67182</v>
      </c>
      <c r="I374" s="67">
        <v>571556.36</v>
      </c>
      <c r="J374" s="146">
        <v>8.4700000000000006</v>
      </c>
      <c r="K374" s="94">
        <v>8.52</v>
      </c>
      <c r="L374" s="94">
        <v>8.41</v>
      </c>
      <c r="M374" s="94">
        <v>8.5500000000000007</v>
      </c>
      <c r="N374" s="94">
        <v>8.5</v>
      </c>
      <c r="Q374" s="122"/>
    </row>
    <row r="375" spans="2:17" x14ac:dyDescent="0.3">
      <c r="B375" s="137">
        <v>45932</v>
      </c>
      <c r="C375" s="145" t="s">
        <v>101</v>
      </c>
      <c r="D375" s="67">
        <v>10</v>
      </c>
      <c r="E375" s="67">
        <v>2025</v>
      </c>
      <c r="F375" s="67" t="s">
        <v>61</v>
      </c>
      <c r="G375" s="67">
        <v>906</v>
      </c>
      <c r="H375" s="67">
        <v>35200</v>
      </c>
      <c r="I375" s="67">
        <v>299425.21999999997</v>
      </c>
      <c r="J375" s="146">
        <v>8.5</v>
      </c>
      <c r="K375" s="94">
        <v>8.52</v>
      </c>
      <c r="L375" s="94">
        <v>8.48</v>
      </c>
      <c r="M375" s="94">
        <v>8.5399999999999991</v>
      </c>
      <c r="N375" s="94">
        <v>8.5</v>
      </c>
      <c r="Q375" s="122"/>
    </row>
    <row r="376" spans="2:17" x14ac:dyDescent="0.3">
      <c r="B376" s="137">
        <v>45933</v>
      </c>
      <c r="C376" s="145" t="s">
        <v>101</v>
      </c>
      <c r="D376" s="67">
        <v>10</v>
      </c>
      <c r="E376" s="67">
        <v>2025</v>
      </c>
      <c r="F376" s="67" t="s">
        <v>61</v>
      </c>
      <c r="G376" s="67">
        <v>975</v>
      </c>
      <c r="H376" s="67">
        <v>42531</v>
      </c>
      <c r="I376" s="67">
        <v>362214.49</v>
      </c>
      <c r="J376" s="146">
        <v>8.5</v>
      </c>
      <c r="K376" s="94">
        <v>8.5500000000000007</v>
      </c>
      <c r="L376" s="94">
        <v>8.48</v>
      </c>
      <c r="M376" s="94">
        <v>8.5500000000000007</v>
      </c>
      <c r="N376" s="94">
        <v>8.51</v>
      </c>
      <c r="Q376" s="122"/>
    </row>
    <row r="377" spans="2:17" x14ac:dyDescent="0.3">
      <c r="B377" s="137">
        <v>45936</v>
      </c>
      <c r="C377" s="145" t="s">
        <v>101</v>
      </c>
      <c r="D377" s="67">
        <v>10</v>
      </c>
      <c r="E377" s="67">
        <v>2025</v>
      </c>
      <c r="F377" s="67" t="s">
        <v>61</v>
      </c>
      <c r="G377" s="67">
        <v>931</v>
      </c>
      <c r="H377" s="67">
        <v>38193</v>
      </c>
      <c r="I377" s="67">
        <v>325051.05</v>
      </c>
      <c r="J377" s="146">
        <v>8.5299999999999994</v>
      </c>
      <c r="K377" s="94">
        <v>8.5</v>
      </c>
      <c r="L377" s="94">
        <v>8.49</v>
      </c>
      <c r="M377" s="94">
        <v>8.5299999999999994</v>
      </c>
      <c r="N377" s="94">
        <v>8.51</v>
      </c>
      <c r="Q377" s="122"/>
    </row>
    <row r="378" spans="2:17" x14ac:dyDescent="0.3">
      <c r="B378" s="137">
        <v>45937</v>
      </c>
      <c r="C378" s="145" t="s">
        <v>101</v>
      </c>
      <c r="D378" s="67">
        <v>10</v>
      </c>
      <c r="E378" s="67">
        <v>2025</v>
      </c>
      <c r="F378" s="67" t="s">
        <v>61</v>
      </c>
      <c r="G378" s="67">
        <v>1681</v>
      </c>
      <c r="H378" s="67">
        <v>58431</v>
      </c>
      <c r="I378" s="67">
        <v>497405.44</v>
      </c>
      <c r="J378" s="146">
        <v>8.52</v>
      </c>
      <c r="K378" s="94">
        <v>8.5299999999999994</v>
      </c>
      <c r="L378" s="94">
        <v>8.49</v>
      </c>
      <c r="M378" s="94">
        <v>8.5299999999999994</v>
      </c>
      <c r="N378" s="94">
        <v>8.51</v>
      </c>
      <c r="Q378" s="122"/>
    </row>
    <row r="379" spans="2:17" x14ac:dyDescent="0.3">
      <c r="B379" s="137">
        <v>45938</v>
      </c>
      <c r="C379" s="145" t="s">
        <v>101</v>
      </c>
      <c r="D379" s="67">
        <v>10</v>
      </c>
      <c r="E379" s="67">
        <v>2025</v>
      </c>
      <c r="F379" s="67" t="s">
        <v>61</v>
      </c>
      <c r="G379" s="67">
        <v>1226</v>
      </c>
      <c r="H379" s="67">
        <v>35517</v>
      </c>
      <c r="I379" s="67">
        <v>301927.2</v>
      </c>
      <c r="J379" s="146">
        <v>8.51</v>
      </c>
      <c r="K379" s="94">
        <v>8.52</v>
      </c>
      <c r="L379" s="94">
        <v>8.48</v>
      </c>
      <c r="M379" s="94">
        <v>8.52</v>
      </c>
      <c r="N379" s="94">
        <v>8.5</v>
      </c>
      <c r="Q379" s="122"/>
    </row>
    <row r="380" spans="2:17" x14ac:dyDescent="0.3">
      <c r="B380" s="137">
        <v>45939</v>
      </c>
      <c r="C380" s="145" t="s">
        <v>101</v>
      </c>
      <c r="D380" s="67">
        <v>10</v>
      </c>
      <c r="E380" s="67">
        <v>2025</v>
      </c>
      <c r="F380" s="67" t="s">
        <v>61</v>
      </c>
      <c r="G380" s="67">
        <v>709</v>
      </c>
      <c r="H380" s="67">
        <v>47008</v>
      </c>
      <c r="I380" s="67">
        <v>399108.29</v>
      </c>
      <c r="J380" s="146">
        <v>8.48</v>
      </c>
      <c r="K380" s="94">
        <v>8.51</v>
      </c>
      <c r="L380" s="94">
        <v>8.4700000000000006</v>
      </c>
      <c r="M380" s="94">
        <v>8.51</v>
      </c>
      <c r="N380" s="94">
        <v>8.48</v>
      </c>
      <c r="Q380" s="122"/>
    </row>
    <row r="381" spans="2:17" x14ac:dyDescent="0.3">
      <c r="B381" s="137">
        <v>45940</v>
      </c>
      <c r="C381" s="145" t="s">
        <v>101</v>
      </c>
      <c r="D381" s="67">
        <v>10</v>
      </c>
      <c r="E381" s="67">
        <v>2025</v>
      </c>
      <c r="F381" s="67" t="s">
        <v>61</v>
      </c>
      <c r="G381" s="67">
        <v>960</v>
      </c>
      <c r="H381" s="67">
        <v>68001</v>
      </c>
      <c r="I381" s="67">
        <v>573996.4</v>
      </c>
      <c r="J381" s="146">
        <v>8.43</v>
      </c>
      <c r="K381" s="94">
        <v>8.49</v>
      </c>
      <c r="L381" s="94">
        <v>8.4</v>
      </c>
      <c r="M381" s="94">
        <v>8.49</v>
      </c>
      <c r="N381" s="94">
        <v>8.44</v>
      </c>
      <c r="Q381" s="122"/>
    </row>
    <row r="382" spans="2:17" x14ac:dyDescent="0.3">
      <c r="B382" s="137">
        <v>45943</v>
      </c>
      <c r="C382" s="145" t="s">
        <v>101</v>
      </c>
      <c r="D382" s="67">
        <v>10</v>
      </c>
      <c r="E382" s="67">
        <v>2025</v>
      </c>
      <c r="F382" s="67" t="s">
        <v>61</v>
      </c>
      <c r="G382" s="67">
        <v>1017</v>
      </c>
      <c r="H382" s="67">
        <v>47316</v>
      </c>
      <c r="I382" s="67">
        <v>398925.59</v>
      </c>
      <c r="J382" s="146">
        <v>8.4700000000000006</v>
      </c>
      <c r="K382" s="94">
        <v>8.44</v>
      </c>
      <c r="L382" s="94">
        <v>8.3800000000000008</v>
      </c>
      <c r="M382" s="94">
        <v>8.4700000000000006</v>
      </c>
      <c r="N382" s="94">
        <v>8.43</v>
      </c>
      <c r="Q382" s="122"/>
    </row>
    <row r="383" spans="2:17" x14ac:dyDescent="0.3">
      <c r="B383" s="137">
        <v>45944</v>
      </c>
      <c r="C383" s="145" t="s">
        <v>101</v>
      </c>
      <c r="D383" s="67">
        <v>10</v>
      </c>
      <c r="E383" s="67">
        <v>2025</v>
      </c>
      <c r="F383" s="67" t="s">
        <v>61</v>
      </c>
      <c r="G383" s="67">
        <v>1343</v>
      </c>
      <c r="H383" s="67">
        <v>68892</v>
      </c>
      <c r="I383" s="67">
        <v>579207.12</v>
      </c>
      <c r="J383" s="146">
        <v>8.3800000000000008</v>
      </c>
      <c r="K383" s="94">
        <v>8.44</v>
      </c>
      <c r="L383" s="94">
        <v>8.3800000000000008</v>
      </c>
      <c r="M383" s="94">
        <v>8.44</v>
      </c>
      <c r="N383" s="94">
        <v>8.4</v>
      </c>
      <c r="Q383" s="122"/>
    </row>
    <row r="384" spans="2:17" x14ac:dyDescent="0.3">
      <c r="B384" s="137">
        <v>45945</v>
      </c>
      <c r="C384" s="145" t="s">
        <v>101</v>
      </c>
      <c r="D384" s="67">
        <v>10</v>
      </c>
      <c r="E384" s="67">
        <v>2025</v>
      </c>
      <c r="F384" s="67" t="s">
        <v>61</v>
      </c>
      <c r="G384" s="67">
        <v>1141</v>
      </c>
      <c r="H384" s="67">
        <v>68325</v>
      </c>
      <c r="I384" s="67">
        <v>569712.07999999996</v>
      </c>
      <c r="J384" s="146">
        <v>8.2200000000000006</v>
      </c>
      <c r="K384" s="94">
        <v>8.4</v>
      </c>
      <c r="L384" s="94">
        <v>8.2200000000000006</v>
      </c>
      <c r="M384" s="94">
        <v>8.4</v>
      </c>
      <c r="N384" s="94">
        <v>8.33</v>
      </c>
      <c r="Q384" s="122"/>
    </row>
    <row r="385" spans="2:17" x14ac:dyDescent="0.3">
      <c r="B385" s="137">
        <v>45946</v>
      </c>
      <c r="C385" s="145" t="s">
        <v>101</v>
      </c>
      <c r="D385" s="67">
        <v>10</v>
      </c>
      <c r="E385" s="67">
        <v>2025</v>
      </c>
      <c r="F385" s="67" t="s">
        <v>61</v>
      </c>
      <c r="G385" s="67">
        <v>953</v>
      </c>
      <c r="H385" s="67">
        <v>80751</v>
      </c>
      <c r="I385" s="67">
        <v>664039.67000000004</v>
      </c>
      <c r="J385" s="146">
        <v>8.18</v>
      </c>
      <c r="K385" s="94">
        <v>8.26</v>
      </c>
      <c r="L385" s="94">
        <v>8.06</v>
      </c>
      <c r="M385" s="94">
        <v>8.2899999999999991</v>
      </c>
      <c r="N385" s="94">
        <v>8.2200000000000006</v>
      </c>
      <c r="Q385" s="122"/>
    </row>
    <row r="386" spans="2:17" x14ac:dyDescent="0.3">
      <c r="B386" s="137">
        <v>45947</v>
      </c>
      <c r="C386" s="145" t="s">
        <v>101</v>
      </c>
      <c r="D386" s="67">
        <v>10</v>
      </c>
      <c r="E386" s="67">
        <v>2025</v>
      </c>
      <c r="F386" s="67" t="s">
        <v>61</v>
      </c>
      <c r="G386" s="67">
        <v>1404</v>
      </c>
      <c r="H386" s="67">
        <v>103860</v>
      </c>
      <c r="I386" s="67">
        <v>842672.73</v>
      </c>
      <c r="J386" s="146">
        <v>7.95</v>
      </c>
      <c r="K386" s="94">
        <v>8.25</v>
      </c>
      <c r="L386" s="94">
        <v>7.85</v>
      </c>
      <c r="M386" s="94">
        <v>8.25</v>
      </c>
      <c r="N386" s="94">
        <v>8.11</v>
      </c>
      <c r="Q386" s="122"/>
    </row>
    <row r="387" spans="2:17" x14ac:dyDescent="0.3">
      <c r="B387" s="137">
        <v>45950</v>
      </c>
      <c r="C387" s="145" t="s">
        <v>101</v>
      </c>
      <c r="D387" s="67">
        <v>10</v>
      </c>
      <c r="E387" s="67">
        <v>2025</v>
      </c>
      <c r="F387" s="67" t="s">
        <v>61</v>
      </c>
      <c r="G387" s="67">
        <v>2704</v>
      </c>
      <c r="H387" s="67">
        <v>221458</v>
      </c>
      <c r="I387" s="67">
        <v>1699736.6</v>
      </c>
      <c r="J387" s="146">
        <v>7.62</v>
      </c>
      <c r="K387" s="94">
        <v>7.99</v>
      </c>
      <c r="L387" s="94">
        <v>7.55</v>
      </c>
      <c r="M387" s="94">
        <v>8.02</v>
      </c>
      <c r="N387" s="94">
        <v>7.67</v>
      </c>
      <c r="Q387" s="122"/>
    </row>
    <row r="388" spans="2:17" x14ac:dyDescent="0.3">
      <c r="B388" s="137">
        <v>45951</v>
      </c>
      <c r="C388" s="145" t="s">
        <v>101</v>
      </c>
      <c r="D388" s="67">
        <v>10</v>
      </c>
      <c r="E388" s="67">
        <v>2025</v>
      </c>
      <c r="F388" s="67" t="s">
        <v>61</v>
      </c>
      <c r="G388" s="67">
        <v>5498</v>
      </c>
      <c r="H388" s="67">
        <v>260871</v>
      </c>
      <c r="I388" s="67">
        <v>2004106.46</v>
      </c>
      <c r="J388" s="146">
        <v>7.68</v>
      </c>
      <c r="K388" s="94">
        <v>7.65</v>
      </c>
      <c r="L388" s="94">
        <v>7.34</v>
      </c>
      <c r="M388" s="94">
        <v>7.95</v>
      </c>
      <c r="N388" s="94">
        <v>7.68</v>
      </c>
      <c r="Q388" s="122"/>
    </row>
    <row r="389" spans="2:17" x14ac:dyDescent="0.3">
      <c r="B389" s="137">
        <v>45952</v>
      </c>
      <c r="C389" s="145" t="s">
        <v>101</v>
      </c>
      <c r="D389" s="67">
        <v>10</v>
      </c>
      <c r="E389" s="67">
        <v>2025</v>
      </c>
      <c r="F389" s="67" t="s">
        <v>61</v>
      </c>
      <c r="G389" s="67">
        <v>1013</v>
      </c>
      <c r="H389" s="67">
        <v>57890</v>
      </c>
      <c r="I389" s="67">
        <v>448393.32</v>
      </c>
      <c r="J389" s="146">
        <v>7.79</v>
      </c>
      <c r="K389" s="94">
        <v>7.74</v>
      </c>
      <c r="L389" s="94">
        <v>7.68</v>
      </c>
      <c r="M389" s="94">
        <v>7.85</v>
      </c>
      <c r="N389" s="94">
        <v>7.74</v>
      </c>
      <c r="Q389" s="122"/>
    </row>
    <row r="390" spans="2:17" x14ac:dyDescent="0.3">
      <c r="B390" s="137">
        <v>45953</v>
      </c>
      <c r="C390" s="145" t="s">
        <v>101</v>
      </c>
      <c r="D390" s="67">
        <v>10</v>
      </c>
      <c r="E390" s="67">
        <v>2025</v>
      </c>
      <c r="F390" s="67" t="s">
        <v>61</v>
      </c>
      <c r="G390" s="67">
        <v>993</v>
      </c>
      <c r="H390" s="67">
        <v>54983</v>
      </c>
      <c r="I390" s="67">
        <v>430209.95</v>
      </c>
      <c r="J390" s="146">
        <v>7.83</v>
      </c>
      <c r="K390" s="94">
        <v>7.83</v>
      </c>
      <c r="L390" s="94">
        <v>7.73</v>
      </c>
      <c r="M390" s="94">
        <v>7.86</v>
      </c>
      <c r="N390" s="94">
        <v>7.82</v>
      </c>
      <c r="Q390" s="122"/>
    </row>
    <row r="391" spans="2:17" x14ac:dyDescent="0.3">
      <c r="B391" s="137">
        <v>45954</v>
      </c>
      <c r="C391" s="145" t="s">
        <v>101</v>
      </c>
      <c r="D391" s="67">
        <v>10</v>
      </c>
      <c r="E391" s="67">
        <v>2025</v>
      </c>
      <c r="F391" s="67" t="s">
        <v>61</v>
      </c>
      <c r="G391" s="67">
        <v>905</v>
      </c>
      <c r="H391" s="67">
        <v>70893</v>
      </c>
      <c r="I391" s="67">
        <v>555338.94999999995</v>
      </c>
      <c r="J391" s="146">
        <v>7.92</v>
      </c>
      <c r="K391" s="94">
        <v>7.83</v>
      </c>
      <c r="L391" s="94">
        <v>7.78</v>
      </c>
      <c r="M391" s="94">
        <v>7.95</v>
      </c>
      <c r="N391" s="94">
        <v>7.83</v>
      </c>
      <c r="Q391" s="122"/>
    </row>
    <row r="392" spans="2:17" x14ac:dyDescent="0.3">
      <c r="B392" s="137">
        <v>45957</v>
      </c>
      <c r="C392" s="145" t="s">
        <v>101</v>
      </c>
      <c r="D392" s="67">
        <v>10</v>
      </c>
      <c r="E392" s="67">
        <v>2025</v>
      </c>
      <c r="F392" s="67" t="s">
        <v>61</v>
      </c>
      <c r="G392" s="67">
        <v>3031</v>
      </c>
      <c r="H392" s="67">
        <v>60163</v>
      </c>
      <c r="I392" s="67">
        <v>479890.07</v>
      </c>
      <c r="J392" s="146">
        <v>8.1</v>
      </c>
      <c r="K392" s="94">
        <v>8</v>
      </c>
      <c r="L392" s="94">
        <v>7.86</v>
      </c>
      <c r="M392" s="94">
        <v>8.1199999999999992</v>
      </c>
      <c r="N392" s="94">
        <v>7.97</v>
      </c>
      <c r="Q392" s="122"/>
    </row>
    <row r="393" spans="2:17" x14ac:dyDescent="0.3">
      <c r="B393" s="137">
        <v>45958</v>
      </c>
      <c r="C393" s="145" t="s">
        <v>101</v>
      </c>
      <c r="D393" s="67">
        <v>10</v>
      </c>
      <c r="E393" s="67">
        <v>2025</v>
      </c>
      <c r="F393" s="67" t="s">
        <v>61</v>
      </c>
      <c r="G393" s="67">
        <v>1705</v>
      </c>
      <c r="H393" s="67">
        <v>76469</v>
      </c>
      <c r="I393" s="67">
        <v>621654.46</v>
      </c>
      <c r="J393" s="146">
        <v>8.1300000000000008</v>
      </c>
      <c r="K393" s="94">
        <v>8.18</v>
      </c>
      <c r="L393" s="94">
        <v>8.07</v>
      </c>
      <c r="M393" s="94">
        <v>8.1999999999999993</v>
      </c>
      <c r="N393" s="94">
        <v>8.1199999999999992</v>
      </c>
      <c r="Q393" s="122"/>
    </row>
    <row r="394" spans="2:17" x14ac:dyDescent="0.3">
      <c r="B394" s="137">
        <v>45959</v>
      </c>
      <c r="C394" s="145" t="s">
        <v>101</v>
      </c>
      <c r="D394" s="67">
        <v>10</v>
      </c>
      <c r="E394" s="67">
        <v>2025</v>
      </c>
      <c r="F394" s="67" t="s">
        <v>61</v>
      </c>
      <c r="G394" s="67">
        <v>1068</v>
      </c>
      <c r="H394" s="67">
        <v>46141</v>
      </c>
      <c r="I394" s="67">
        <v>379548.5</v>
      </c>
      <c r="J394" s="146">
        <v>8.25</v>
      </c>
      <c r="K394" s="94">
        <v>8.15</v>
      </c>
      <c r="L394" s="94">
        <v>8.1</v>
      </c>
      <c r="M394" s="94">
        <v>8.31</v>
      </c>
      <c r="N394" s="94">
        <v>8.2200000000000006</v>
      </c>
      <c r="Q394" s="122"/>
    </row>
    <row r="395" spans="2:17" x14ac:dyDescent="0.3">
      <c r="B395" s="137">
        <v>45960</v>
      </c>
      <c r="C395" s="145" t="s">
        <v>101</v>
      </c>
      <c r="D395" s="67">
        <v>10</v>
      </c>
      <c r="E395" s="67">
        <v>2025</v>
      </c>
      <c r="F395" s="67" t="s">
        <v>61</v>
      </c>
      <c r="G395" s="67">
        <v>1299</v>
      </c>
      <c r="H395" s="67">
        <v>57986</v>
      </c>
      <c r="I395" s="67">
        <v>478296.5</v>
      </c>
      <c r="J395" s="146">
        <v>8.18</v>
      </c>
      <c r="K395" s="94">
        <v>8.35</v>
      </c>
      <c r="L395" s="94">
        <v>8.15</v>
      </c>
      <c r="M395" s="94">
        <v>8.35</v>
      </c>
      <c r="N395" s="94">
        <v>8.24</v>
      </c>
      <c r="Q395" s="122"/>
    </row>
    <row r="396" spans="2:17" x14ac:dyDescent="0.3">
      <c r="B396" s="137">
        <v>45961</v>
      </c>
      <c r="C396" s="145" t="s">
        <v>101</v>
      </c>
      <c r="D396" s="67">
        <v>10</v>
      </c>
      <c r="E396" s="67">
        <v>2025</v>
      </c>
      <c r="F396" s="67" t="s">
        <v>61</v>
      </c>
      <c r="G396" s="67">
        <v>2227</v>
      </c>
      <c r="H396" s="67">
        <v>76029</v>
      </c>
      <c r="I396" s="67">
        <v>623424.69999999995</v>
      </c>
      <c r="J396" s="146">
        <v>8.1999999999999993</v>
      </c>
      <c r="K396" s="94">
        <v>8.1999999999999993</v>
      </c>
      <c r="L396" s="94">
        <v>8.17</v>
      </c>
      <c r="M396" s="94">
        <v>8.25</v>
      </c>
      <c r="N396" s="94">
        <v>8.19</v>
      </c>
      <c r="Q396" s="122"/>
    </row>
    <row r="397" spans="2:17" x14ac:dyDescent="0.3">
      <c r="B397" s="137">
        <v>45964</v>
      </c>
      <c r="C397" s="145">
        <v>45962</v>
      </c>
      <c r="D397" s="67">
        <v>11</v>
      </c>
      <c r="E397" s="67">
        <v>2025</v>
      </c>
      <c r="F397" s="67" t="s">
        <v>61</v>
      </c>
      <c r="G397" s="67">
        <v>1527</v>
      </c>
      <c r="H397" s="67">
        <v>71626</v>
      </c>
      <c r="I397" s="67">
        <v>573007.1</v>
      </c>
      <c r="J397" s="146">
        <v>8.0299999999999994</v>
      </c>
      <c r="K397" s="94">
        <v>8.14</v>
      </c>
      <c r="L397" s="94">
        <v>7.8</v>
      </c>
      <c r="M397" s="94">
        <v>8.14</v>
      </c>
      <c r="N397" s="94">
        <v>7.99</v>
      </c>
      <c r="Q397" s="122"/>
    </row>
    <row r="398" spans="2:17" x14ac:dyDescent="0.3">
      <c r="B398" s="137">
        <v>45965</v>
      </c>
      <c r="C398" s="145">
        <v>45962</v>
      </c>
      <c r="D398" s="67">
        <v>11</v>
      </c>
      <c r="E398" s="67">
        <v>2025</v>
      </c>
      <c r="F398" s="67" t="s">
        <v>61</v>
      </c>
      <c r="G398" s="67">
        <v>972</v>
      </c>
      <c r="H398" s="67">
        <v>35301</v>
      </c>
      <c r="I398" s="67">
        <v>283790.06</v>
      </c>
      <c r="J398" s="146">
        <v>7.97</v>
      </c>
      <c r="K398" s="94">
        <v>8.06</v>
      </c>
      <c r="L398" s="94">
        <v>7.97</v>
      </c>
      <c r="M398" s="94">
        <v>8.08</v>
      </c>
      <c r="N398" s="94">
        <v>8.0299999999999994</v>
      </c>
      <c r="Q398" s="122"/>
    </row>
    <row r="399" spans="2:17" x14ac:dyDescent="0.3">
      <c r="B399" s="137">
        <v>45966</v>
      </c>
      <c r="C399" s="145">
        <v>45962</v>
      </c>
      <c r="D399" s="67">
        <v>11</v>
      </c>
      <c r="E399" s="67">
        <v>2025</v>
      </c>
      <c r="F399" s="67" t="s">
        <v>61</v>
      </c>
      <c r="G399" s="67">
        <v>3113</v>
      </c>
      <c r="H399" s="67">
        <v>83293</v>
      </c>
      <c r="I399" s="67">
        <v>656252.75</v>
      </c>
      <c r="J399" s="146">
        <v>7.8</v>
      </c>
      <c r="K399" s="94">
        <v>8.01</v>
      </c>
      <c r="L399" s="94">
        <v>7.8</v>
      </c>
      <c r="M399" s="94">
        <v>8.02</v>
      </c>
      <c r="N399" s="94">
        <v>7.87</v>
      </c>
      <c r="Q399" s="122"/>
    </row>
    <row r="400" spans="2:17" x14ac:dyDescent="0.3">
      <c r="B400" s="137">
        <v>45967</v>
      </c>
      <c r="C400" s="145">
        <v>45962</v>
      </c>
      <c r="D400" s="67">
        <v>11</v>
      </c>
      <c r="E400" s="67">
        <v>2025</v>
      </c>
      <c r="F400" s="67" t="s">
        <v>61</v>
      </c>
      <c r="G400" s="67">
        <v>1798</v>
      </c>
      <c r="H400" s="67">
        <v>80060</v>
      </c>
      <c r="I400" s="67">
        <v>625188.72</v>
      </c>
      <c r="J400" s="146">
        <v>7.76</v>
      </c>
      <c r="K400" s="94">
        <v>7.87</v>
      </c>
      <c r="L400" s="94">
        <v>7.71</v>
      </c>
      <c r="M400" s="94">
        <v>7.9</v>
      </c>
      <c r="N400" s="94">
        <v>7.8</v>
      </c>
      <c r="Q400" s="122"/>
    </row>
    <row r="401" spans="2:17" x14ac:dyDescent="0.3">
      <c r="B401" s="137">
        <v>45968</v>
      </c>
      <c r="C401" s="145">
        <v>45962</v>
      </c>
      <c r="D401" s="67">
        <v>11</v>
      </c>
      <c r="E401" s="67">
        <v>2025</v>
      </c>
      <c r="F401" s="67" t="s">
        <v>61</v>
      </c>
      <c r="G401" s="67">
        <v>3143</v>
      </c>
      <c r="H401" s="67">
        <v>76945</v>
      </c>
      <c r="I401" s="67">
        <v>600646.36</v>
      </c>
      <c r="J401" s="146">
        <v>7.9</v>
      </c>
      <c r="K401" s="94">
        <v>7.7</v>
      </c>
      <c r="L401" s="94">
        <v>7.7</v>
      </c>
      <c r="M401" s="94">
        <v>7.9</v>
      </c>
      <c r="N401" s="94">
        <v>7.8</v>
      </c>
      <c r="Q401" s="122"/>
    </row>
    <row r="402" spans="2:17" x14ac:dyDescent="0.3">
      <c r="B402" s="137">
        <v>45971</v>
      </c>
      <c r="C402" s="145">
        <v>45962</v>
      </c>
      <c r="D402" s="67">
        <v>11</v>
      </c>
      <c r="E402" s="67">
        <v>2025</v>
      </c>
      <c r="F402" s="67" t="s">
        <v>61</v>
      </c>
      <c r="G402" s="67">
        <v>1530</v>
      </c>
      <c r="H402" s="67">
        <v>58368</v>
      </c>
      <c r="I402" s="67">
        <v>461606.62</v>
      </c>
      <c r="J402" s="146">
        <v>7.96</v>
      </c>
      <c r="K402" s="94">
        <v>7.98</v>
      </c>
      <c r="L402" s="94">
        <v>7.84</v>
      </c>
      <c r="M402" s="94">
        <v>8</v>
      </c>
      <c r="N402" s="94">
        <v>7.9</v>
      </c>
      <c r="Q402" s="122"/>
    </row>
    <row r="403" spans="2:17" x14ac:dyDescent="0.3">
      <c r="B403" s="137">
        <v>45972</v>
      </c>
      <c r="C403" s="145">
        <v>45962</v>
      </c>
      <c r="D403" s="67">
        <v>11</v>
      </c>
      <c r="E403" s="67">
        <v>2025</v>
      </c>
      <c r="F403" s="67" t="s">
        <v>61</v>
      </c>
      <c r="G403" s="67">
        <v>1621</v>
      </c>
      <c r="H403" s="67">
        <v>119352</v>
      </c>
      <c r="I403" s="67">
        <v>934748.19</v>
      </c>
      <c r="J403" s="146">
        <v>7.8</v>
      </c>
      <c r="K403" s="94">
        <v>7.96</v>
      </c>
      <c r="L403" s="94">
        <v>7.77</v>
      </c>
      <c r="M403" s="94">
        <v>7.96</v>
      </c>
      <c r="N403" s="94">
        <v>7.83</v>
      </c>
      <c r="Q403" s="122"/>
    </row>
    <row r="404" spans="2:17" x14ac:dyDescent="0.3">
      <c r="B404" s="137">
        <v>45973</v>
      </c>
      <c r="C404" s="145">
        <v>45962</v>
      </c>
      <c r="D404" s="67">
        <v>11</v>
      </c>
      <c r="E404" s="67">
        <v>2025</v>
      </c>
      <c r="F404" s="67" t="s">
        <v>61</v>
      </c>
      <c r="G404" s="67">
        <v>1249</v>
      </c>
      <c r="H404" s="67">
        <v>42555</v>
      </c>
      <c r="I404" s="67">
        <v>332071.21999999997</v>
      </c>
      <c r="J404" s="146">
        <v>7.78</v>
      </c>
      <c r="K404" s="94">
        <v>7.86</v>
      </c>
      <c r="L404" s="94">
        <v>7.77</v>
      </c>
      <c r="M404" s="94">
        <v>7.88</v>
      </c>
      <c r="N404" s="94">
        <v>7.8</v>
      </c>
      <c r="Q404" s="122"/>
    </row>
    <row r="405" spans="2:17" x14ac:dyDescent="0.3">
      <c r="B405" s="137">
        <v>45974</v>
      </c>
      <c r="C405" s="145">
        <v>45962</v>
      </c>
      <c r="D405" s="67">
        <v>11</v>
      </c>
      <c r="E405" s="67">
        <v>2025</v>
      </c>
      <c r="F405" s="67" t="s">
        <v>61</v>
      </c>
      <c r="G405" s="67">
        <v>1250</v>
      </c>
      <c r="H405" s="67">
        <v>73311</v>
      </c>
      <c r="I405" s="67">
        <v>570643.67000000004</v>
      </c>
      <c r="J405" s="146">
        <v>7.77</v>
      </c>
      <c r="K405" s="94">
        <v>7.83</v>
      </c>
      <c r="L405" s="94">
        <v>7.73</v>
      </c>
      <c r="M405" s="94">
        <v>7.83</v>
      </c>
      <c r="N405" s="94">
        <v>7.78</v>
      </c>
      <c r="Q405" s="122"/>
    </row>
    <row r="406" spans="2:17" x14ac:dyDescent="0.3">
      <c r="B406" s="137">
        <v>45975</v>
      </c>
      <c r="C406" s="145">
        <v>45962</v>
      </c>
      <c r="D406" s="67">
        <v>11</v>
      </c>
      <c r="E406" s="67">
        <v>2025</v>
      </c>
      <c r="F406" s="67" t="s">
        <v>61</v>
      </c>
      <c r="G406" s="67">
        <v>7884</v>
      </c>
      <c r="H406" s="67">
        <v>116025</v>
      </c>
      <c r="I406" s="67">
        <v>897280.66</v>
      </c>
      <c r="J406" s="146">
        <v>7.71</v>
      </c>
      <c r="K406" s="94">
        <v>7.8</v>
      </c>
      <c r="L406" s="94">
        <v>7.69</v>
      </c>
      <c r="M406" s="94">
        <v>7.84</v>
      </c>
      <c r="N406" s="94">
        <v>7.73</v>
      </c>
      <c r="Q406" s="122"/>
    </row>
    <row r="407" spans="2:17" x14ac:dyDescent="0.3">
      <c r="B407" s="137">
        <v>45978</v>
      </c>
      <c r="C407" s="145">
        <v>45962</v>
      </c>
      <c r="D407" s="67">
        <v>11</v>
      </c>
      <c r="E407" s="67">
        <v>2025</v>
      </c>
      <c r="F407" s="67" t="s">
        <v>61</v>
      </c>
      <c r="G407" s="67">
        <v>3700</v>
      </c>
      <c r="H407" s="67">
        <v>86431</v>
      </c>
      <c r="I407" s="67">
        <v>667717.97</v>
      </c>
      <c r="J407" s="146">
        <v>7.73</v>
      </c>
      <c r="K407" s="94">
        <v>7.71</v>
      </c>
      <c r="L407" s="94">
        <v>7.7</v>
      </c>
      <c r="M407" s="94">
        <v>7.79</v>
      </c>
      <c r="N407" s="94">
        <v>7.72</v>
      </c>
      <c r="Q407" s="122"/>
    </row>
    <row r="408" spans="2:17" x14ac:dyDescent="0.3">
      <c r="B408" s="137">
        <v>45979</v>
      </c>
      <c r="C408" s="145">
        <v>45962</v>
      </c>
      <c r="D408" s="67">
        <v>11</v>
      </c>
      <c r="E408" s="67">
        <v>2025</v>
      </c>
      <c r="F408" s="67" t="s">
        <v>61</v>
      </c>
      <c r="G408" s="67">
        <v>1020</v>
      </c>
      <c r="H408" s="67">
        <v>51377</v>
      </c>
      <c r="I408" s="67">
        <v>397573.25</v>
      </c>
      <c r="J408" s="146">
        <v>7.74</v>
      </c>
      <c r="K408" s="94">
        <v>7.75</v>
      </c>
      <c r="L408" s="94">
        <v>7.68</v>
      </c>
      <c r="M408" s="94">
        <v>7.78</v>
      </c>
      <c r="N408" s="94">
        <v>7.73</v>
      </c>
      <c r="Q408" s="122"/>
    </row>
    <row r="409" spans="2:17" x14ac:dyDescent="0.3">
      <c r="B409" s="137">
        <v>45980</v>
      </c>
      <c r="C409" s="145">
        <v>45962</v>
      </c>
      <c r="D409" s="67">
        <v>11</v>
      </c>
      <c r="E409" s="67">
        <v>2025</v>
      </c>
      <c r="F409" s="67" t="s">
        <v>61</v>
      </c>
      <c r="G409" s="67">
        <v>6584</v>
      </c>
      <c r="H409" s="67">
        <v>158544</v>
      </c>
      <c r="I409" s="67">
        <v>1207532.54</v>
      </c>
      <c r="J409" s="146">
        <v>7.53</v>
      </c>
      <c r="K409" s="94">
        <v>7.74</v>
      </c>
      <c r="L409" s="94">
        <v>7.52</v>
      </c>
      <c r="M409" s="94">
        <v>7.74</v>
      </c>
      <c r="N409" s="94">
        <v>7.61</v>
      </c>
      <c r="Q409" s="122"/>
    </row>
    <row r="410" spans="2:17" x14ac:dyDescent="0.3">
      <c r="B410" s="137">
        <v>45982</v>
      </c>
      <c r="C410" s="145">
        <v>45962</v>
      </c>
      <c r="D410" s="67">
        <v>11</v>
      </c>
      <c r="E410" s="67">
        <v>2025</v>
      </c>
      <c r="F410" s="67" t="s">
        <v>61</v>
      </c>
      <c r="G410" s="67">
        <v>2182</v>
      </c>
      <c r="H410" s="67">
        <v>120349</v>
      </c>
      <c r="I410" s="67">
        <v>903469.41</v>
      </c>
      <c r="J410" s="146">
        <v>7.55</v>
      </c>
      <c r="K410" s="94">
        <v>7.61</v>
      </c>
      <c r="L410" s="94">
        <v>7.43</v>
      </c>
      <c r="M410" s="94">
        <v>7.62</v>
      </c>
      <c r="N410" s="94">
        <v>7.5</v>
      </c>
      <c r="Q410" s="122"/>
    </row>
    <row r="411" spans="2:17" x14ac:dyDescent="0.3">
      <c r="B411" s="137">
        <v>45985</v>
      </c>
      <c r="C411" s="145">
        <v>45962</v>
      </c>
      <c r="D411" s="67">
        <v>11</v>
      </c>
      <c r="E411" s="67">
        <v>2025</v>
      </c>
      <c r="F411" s="67" t="s">
        <v>61</v>
      </c>
      <c r="G411" s="67">
        <v>5448</v>
      </c>
      <c r="H411" s="67">
        <v>116073</v>
      </c>
      <c r="I411" s="67">
        <v>870555.28</v>
      </c>
      <c r="J411" s="146">
        <v>7.53</v>
      </c>
      <c r="K411" s="94">
        <v>7.55</v>
      </c>
      <c r="L411" s="94">
        <v>7.45</v>
      </c>
      <c r="M411" s="94">
        <v>7.55</v>
      </c>
      <c r="N411" s="94">
        <v>7.5</v>
      </c>
      <c r="Q411" s="122"/>
    </row>
    <row r="412" spans="2:17" x14ac:dyDescent="0.3">
      <c r="B412" s="137">
        <v>45986</v>
      </c>
      <c r="C412" s="145">
        <v>45962</v>
      </c>
      <c r="D412" s="67">
        <v>11</v>
      </c>
      <c r="E412" s="67">
        <v>2025</v>
      </c>
      <c r="F412" s="67" t="s">
        <v>61</v>
      </c>
      <c r="G412" s="67">
        <v>1292</v>
      </c>
      <c r="H412" s="67">
        <v>73063</v>
      </c>
      <c r="I412" s="67">
        <v>551052.29</v>
      </c>
      <c r="J412" s="146">
        <v>7.58</v>
      </c>
      <c r="K412" s="94">
        <v>7.54</v>
      </c>
      <c r="L412" s="94">
        <v>7.48</v>
      </c>
      <c r="M412" s="94">
        <v>7.58</v>
      </c>
      <c r="N412" s="94">
        <v>7.54</v>
      </c>
      <c r="Q412" s="122"/>
    </row>
    <row r="413" spans="2:17" x14ac:dyDescent="0.3">
      <c r="B413" s="137">
        <v>45987</v>
      </c>
      <c r="C413" s="145">
        <v>45962</v>
      </c>
      <c r="D413" s="67">
        <v>11</v>
      </c>
      <c r="E413" s="67">
        <v>2025</v>
      </c>
      <c r="F413" s="67" t="s">
        <v>61</v>
      </c>
      <c r="G413" s="67">
        <v>1103</v>
      </c>
      <c r="H413" s="67">
        <v>57418</v>
      </c>
      <c r="I413" s="67">
        <v>440725.77</v>
      </c>
      <c r="J413" s="146">
        <v>7.77</v>
      </c>
      <c r="K413" s="94">
        <v>7.54</v>
      </c>
      <c r="L413" s="94">
        <v>7.54</v>
      </c>
      <c r="M413" s="94">
        <v>7.78</v>
      </c>
      <c r="N413" s="94">
        <v>7.67</v>
      </c>
      <c r="Q413" s="122"/>
    </row>
    <row r="414" spans="2:17" x14ac:dyDescent="0.3">
      <c r="B414" s="137">
        <v>45988</v>
      </c>
      <c r="C414" s="145">
        <v>45962</v>
      </c>
      <c r="D414" s="67">
        <v>11</v>
      </c>
      <c r="E414" s="67">
        <v>2025</v>
      </c>
      <c r="F414" s="67" t="s">
        <v>61</v>
      </c>
      <c r="G414" s="67">
        <v>1362</v>
      </c>
      <c r="H414" s="67">
        <v>74687</v>
      </c>
      <c r="I414" s="67">
        <v>580218.23</v>
      </c>
      <c r="J414" s="146">
        <v>7.77</v>
      </c>
      <c r="K414" s="94">
        <v>7.79</v>
      </c>
      <c r="L414" s="94">
        <v>7.7</v>
      </c>
      <c r="M414" s="94">
        <v>7.8</v>
      </c>
      <c r="N414" s="94">
        <v>7.76</v>
      </c>
      <c r="Q414" s="122"/>
    </row>
    <row r="415" spans="2:17" x14ac:dyDescent="0.3">
      <c r="B415" s="137">
        <v>45989</v>
      </c>
      <c r="C415" s="145">
        <v>45962</v>
      </c>
      <c r="D415" s="67">
        <v>11</v>
      </c>
      <c r="E415" s="67">
        <v>2025</v>
      </c>
      <c r="F415" s="67" t="s">
        <v>61</v>
      </c>
      <c r="G415" s="67">
        <v>1562</v>
      </c>
      <c r="H415" s="67">
        <v>116885</v>
      </c>
      <c r="I415" s="67">
        <v>909848.87</v>
      </c>
      <c r="J415" s="146">
        <v>7.77</v>
      </c>
      <c r="K415" s="94">
        <v>7.78</v>
      </c>
      <c r="L415" s="94">
        <v>7.75</v>
      </c>
      <c r="M415" s="94">
        <v>7.85</v>
      </c>
      <c r="N415" s="94">
        <v>7.78</v>
      </c>
      <c r="Q415" s="122"/>
    </row>
    <row r="416" spans="2:17" x14ac:dyDescent="0.3">
      <c r="B416" s="137">
        <v>45992</v>
      </c>
      <c r="C416" s="145">
        <v>45992</v>
      </c>
      <c r="D416" s="67">
        <v>12</v>
      </c>
      <c r="E416" s="67">
        <v>2025</v>
      </c>
      <c r="F416" s="67" t="s">
        <v>61</v>
      </c>
      <c r="G416" s="67">
        <v>1394</v>
      </c>
      <c r="H416" s="67">
        <v>64825</v>
      </c>
      <c r="I416" s="67">
        <v>493701.6</v>
      </c>
      <c r="J416" s="146">
        <v>7.64</v>
      </c>
      <c r="K416" s="94">
        <v>7.71</v>
      </c>
      <c r="L416" s="94">
        <v>7.57</v>
      </c>
      <c r="M416" s="94">
        <v>7.71</v>
      </c>
      <c r="N416" s="94">
        <v>7.61</v>
      </c>
      <c r="Q416" s="122"/>
    </row>
    <row r="417" spans="2:17" x14ac:dyDescent="0.3">
      <c r="B417" s="137">
        <v>45993</v>
      </c>
      <c r="C417" s="145">
        <v>45992</v>
      </c>
      <c r="D417" s="67">
        <v>12</v>
      </c>
      <c r="E417" s="67">
        <v>2025</v>
      </c>
      <c r="F417" s="67" t="s">
        <v>61</v>
      </c>
      <c r="G417" s="67">
        <v>876</v>
      </c>
      <c r="H417" s="67">
        <v>49709</v>
      </c>
      <c r="I417" s="67">
        <v>380004.95</v>
      </c>
      <c r="J417" s="146">
        <v>7.61</v>
      </c>
      <c r="K417" s="94">
        <v>7.65</v>
      </c>
      <c r="L417" s="94">
        <v>7.6</v>
      </c>
      <c r="M417" s="94">
        <v>7.67</v>
      </c>
      <c r="N417" s="94">
        <v>7.64</v>
      </c>
      <c r="Q417" s="122"/>
    </row>
    <row r="418" spans="2:17" x14ac:dyDescent="0.3">
      <c r="B418" s="137">
        <v>45994</v>
      </c>
      <c r="C418" s="145">
        <v>45992</v>
      </c>
      <c r="D418" s="67">
        <v>12</v>
      </c>
      <c r="E418" s="67">
        <v>2025</v>
      </c>
      <c r="F418" s="67" t="s">
        <v>61</v>
      </c>
      <c r="G418" s="67">
        <v>779</v>
      </c>
      <c r="H418" s="67">
        <v>60917</v>
      </c>
      <c r="I418" s="67">
        <v>467020.92</v>
      </c>
      <c r="J418" s="146">
        <v>7.65</v>
      </c>
      <c r="K418" s="94">
        <v>7.68</v>
      </c>
      <c r="L418" s="94">
        <v>7.62</v>
      </c>
      <c r="M418" s="94">
        <v>7.72</v>
      </c>
      <c r="N418" s="94">
        <v>7.66</v>
      </c>
      <c r="Q418" s="122"/>
    </row>
    <row r="419" spans="2:17" x14ac:dyDescent="0.3">
      <c r="B419" s="137">
        <v>45995</v>
      </c>
      <c r="C419" s="145">
        <v>45992</v>
      </c>
      <c r="D419" s="67">
        <v>12</v>
      </c>
      <c r="E419" s="67">
        <v>2025</v>
      </c>
      <c r="F419" s="67" t="s">
        <v>61</v>
      </c>
      <c r="G419" s="67">
        <v>807</v>
      </c>
      <c r="H419" s="67">
        <v>45678</v>
      </c>
      <c r="I419" s="67">
        <v>350234.75</v>
      </c>
      <c r="J419" s="146">
        <v>7.64</v>
      </c>
      <c r="K419" s="94">
        <v>7.72</v>
      </c>
      <c r="L419" s="94">
        <v>7.64</v>
      </c>
      <c r="M419" s="94">
        <v>7.72</v>
      </c>
      <c r="N419" s="94">
        <v>7.66</v>
      </c>
      <c r="Q419" s="122"/>
    </row>
    <row r="420" spans="2:17" x14ac:dyDescent="0.3">
      <c r="B420" s="137">
        <v>45996</v>
      </c>
      <c r="C420" s="145">
        <v>45992</v>
      </c>
      <c r="D420" s="67">
        <v>12</v>
      </c>
      <c r="E420" s="67">
        <v>2025</v>
      </c>
      <c r="F420" s="67" t="s">
        <v>61</v>
      </c>
      <c r="G420" s="67">
        <v>1897</v>
      </c>
      <c r="H420" s="67">
        <v>79935</v>
      </c>
      <c r="I420" s="67">
        <v>613715.74</v>
      </c>
      <c r="J420" s="146">
        <v>7.68</v>
      </c>
      <c r="K420" s="94">
        <v>7.66</v>
      </c>
      <c r="L420" s="94">
        <v>7.65</v>
      </c>
      <c r="M420" s="94">
        <v>7.71</v>
      </c>
      <c r="N420" s="94">
        <v>7.67</v>
      </c>
      <c r="Q420" s="122"/>
    </row>
    <row r="421" spans="2:17" x14ac:dyDescent="0.3">
      <c r="B421" s="137">
        <v>45999</v>
      </c>
      <c r="C421" s="145">
        <v>45992</v>
      </c>
      <c r="D421" s="67">
        <v>12</v>
      </c>
      <c r="E421" s="67">
        <v>2025</v>
      </c>
      <c r="F421" s="67" t="s">
        <v>61</v>
      </c>
      <c r="G421" s="67">
        <v>1777</v>
      </c>
      <c r="H421" s="67">
        <v>74150</v>
      </c>
      <c r="I421" s="67">
        <v>571463.51</v>
      </c>
      <c r="J421" s="146">
        <v>7.74</v>
      </c>
      <c r="K421" s="94">
        <v>7.68</v>
      </c>
      <c r="L421" s="94">
        <v>7.65</v>
      </c>
      <c r="M421" s="94">
        <v>7.77</v>
      </c>
      <c r="N421" s="94">
        <v>7.7</v>
      </c>
      <c r="Q421" s="122"/>
    </row>
    <row r="422" spans="2:17" x14ac:dyDescent="0.3">
      <c r="B422" s="137">
        <v>46000</v>
      </c>
      <c r="C422" s="145">
        <v>45992</v>
      </c>
      <c r="D422" s="67">
        <v>12</v>
      </c>
      <c r="E422" s="67">
        <v>2025</v>
      </c>
      <c r="F422" s="67" t="s">
        <v>61</v>
      </c>
      <c r="G422" s="67">
        <v>1475</v>
      </c>
      <c r="H422" s="67">
        <v>60752</v>
      </c>
      <c r="I422" s="67">
        <v>473053.25</v>
      </c>
      <c r="J422" s="146">
        <v>7.8</v>
      </c>
      <c r="K422" s="94">
        <v>7.79</v>
      </c>
      <c r="L422" s="94">
        <v>7.74</v>
      </c>
      <c r="M422" s="94">
        <v>7.83</v>
      </c>
      <c r="N422" s="94">
        <v>7.78</v>
      </c>
      <c r="Q422" s="122"/>
    </row>
    <row r="423" spans="2:17" x14ac:dyDescent="0.3">
      <c r="B423" s="137">
        <v>46001</v>
      </c>
      <c r="C423" s="145">
        <v>45992</v>
      </c>
      <c r="D423" s="67">
        <v>12</v>
      </c>
      <c r="E423" s="67">
        <v>2025</v>
      </c>
      <c r="F423" s="67" t="s">
        <v>61</v>
      </c>
      <c r="G423" s="67">
        <v>3473</v>
      </c>
      <c r="H423" s="67">
        <v>63593</v>
      </c>
      <c r="I423" s="67">
        <v>499952.6</v>
      </c>
      <c r="J423" s="146">
        <v>7.82</v>
      </c>
      <c r="K423" s="94">
        <v>7.88</v>
      </c>
      <c r="L423" s="94">
        <v>7.8</v>
      </c>
      <c r="M423" s="94">
        <v>7.9</v>
      </c>
      <c r="N423" s="94">
        <v>7.86</v>
      </c>
      <c r="Q423" s="122"/>
    </row>
    <row r="424" spans="2:17" x14ac:dyDescent="0.3">
      <c r="B424" s="137">
        <v>46002</v>
      </c>
      <c r="C424" s="145">
        <v>45992</v>
      </c>
      <c r="D424" s="67">
        <v>12</v>
      </c>
      <c r="E424" s="67">
        <v>2025</v>
      </c>
      <c r="F424" s="67" t="s">
        <v>61</v>
      </c>
      <c r="G424" s="67">
        <v>2934</v>
      </c>
      <c r="H424" s="67">
        <v>42949</v>
      </c>
      <c r="I424" s="67">
        <v>336227.94</v>
      </c>
      <c r="J424" s="146">
        <v>7.86</v>
      </c>
      <c r="K424" s="94">
        <v>7.85</v>
      </c>
      <c r="L424" s="94">
        <v>7.8</v>
      </c>
      <c r="M424" s="94">
        <v>7.89</v>
      </c>
      <c r="N424" s="94">
        <v>7.82</v>
      </c>
      <c r="Q424" s="122"/>
    </row>
    <row r="425" spans="2:17" x14ac:dyDescent="0.3">
      <c r="B425" s="137">
        <v>46003</v>
      </c>
      <c r="C425" s="145">
        <v>45992</v>
      </c>
      <c r="D425" s="67">
        <v>12</v>
      </c>
      <c r="E425" s="67">
        <v>2025</v>
      </c>
      <c r="F425" s="67" t="s">
        <v>61</v>
      </c>
      <c r="G425" s="67">
        <v>1687</v>
      </c>
      <c r="H425" s="67">
        <v>49876</v>
      </c>
      <c r="I425" s="67">
        <v>395801.21</v>
      </c>
      <c r="J425" s="146">
        <v>7.92</v>
      </c>
      <c r="K425" s="94">
        <v>7.94</v>
      </c>
      <c r="L425" s="94">
        <v>7.9</v>
      </c>
      <c r="M425" s="94">
        <v>7.98</v>
      </c>
      <c r="N425" s="94">
        <v>7.93</v>
      </c>
      <c r="Q425" s="122"/>
    </row>
    <row r="426" spans="2:17" x14ac:dyDescent="0.3">
      <c r="B426" s="137">
        <v>46006</v>
      </c>
      <c r="C426" s="145">
        <v>45992</v>
      </c>
      <c r="D426" s="67">
        <v>12</v>
      </c>
      <c r="E426" s="67">
        <v>2025</v>
      </c>
      <c r="F426" s="67" t="s">
        <v>61</v>
      </c>
      <c r="G426" s="67">
        <v>2232</v>
      </c>
      <c r="H426" s="67">
        <v>75504</v>
      </c>
      <c r="I426" s="67">
        <v>601183.79</v>
      </c>
      <c r="J426" s="146">
        <v>7.93</v>
      </c>
      <c r="K426" s="94">
        <v>8</v>
      </c>
      <c r="L426" s="94">
        <v>7.86</v>
      </c>
      <c r="M426" s="94">
        <v>8</v>
      </c>
      <c r="N426" s="94">
        <v>7.96</v>
      </c>
      <c r="Q426" s="122"/>
    </row>
    <row r="427" spans="2:17" x14ac:dyDescent="0.3">
      <c r="B427" s="137">
        <v>46007</v>
      </c>
      <c r="C427" s="145">
        <v>45992</v>
      </c>
      <c r="D427" s="67">
        <v>12</v>
      </c>
      <c r="E427" s="67">
        <v>2025</v>
      </c>
      <c r="F427" s="67" t="s">
        <v>61</v>
      </c>
      <c r="G427" s="67">
        <v>1353</v>
      </c>
      <c r="H427" s="67">
        <v>46427</v>
      </c>
      <c r="I427" s="67">
        <v>367425.7</v>
      </c>
      <c r="J427" s="146">
        <v>7.9</v>
      </c>
      <c r="K427" s="94">
        <v>7.94</v>
      </c>
      <c r="L427" s="94">
        <v>7.88</v>
      </c>
      <c r="M427" s="94">
        <v>7.95</v>
      </c>
      <c r="N427" s="94">
        <v>7.91</v>
      </c>
      <c r="Q427" s="122"/>
    </row>
    <row r="428" spans="2:17" x14ac:dyDescent="0.3">
      <c r="B428" s="137">
        <v>46008</v>
      </c>
      <c r="C428" s="145">
        <v>45992</v>
      </c>
      <c r="D428" s="67">
        <v>12</v>
      </c>
      <c r="E428" s="67">
        <v>2025</v>
      </c>
      <c r="F428" s="67" t="s">
        <v>61</v>
      </c>
      <c r="G428" s="67">
        <v>1951</v>
      </c>
      <c r="H428" s="67">
        <v>70293</v>
      </c>
      <c r="I428" s="67">
        <v>557462.30000000005</v>
      </c>
      <c r="J428" s="146">
        <v>7.92</v>
      </c>
      <c r="K428" s="94">
        <v>7.96</v>
      </c>
      <c r="L428" s="94">
        <v>7.9</v>
      </c>
      <c r="M428" s="94">
        <v>7.97</v>
      </c>
      <c r="N428" s="94">
        <v>7.93</v>
      </c>
      <c r="Q428" s="122"/>
    </row>
    <row r="429" spans="2:17" x14ac:dyDescent="0.3">
      <c r="B429" s="137">
        <v>46009</v>
      </c>
      <c r="C429" s="145">
        <v>45992</v>
      </c>
      <c r="D429" s="67">
        <v>12</v>
      </c>
      <c r="E429" s="67">
        <v>2025</v>
      </c>
      <c r="F429" s="67" t="s">
        <v>61</v>
      </c>
      <c r="G429" s="67">
        <v>1522</v>
      </c>
      <c r="H429" s="67">
        <v>76280</v>
      </c>
      <c r="I429" s="67">
        <v>600615.19999999995</v>
      </c>
      <c r="J429" s="146">
        <v>7.87</v>
      </c>
      <c r="K429" s="94">
        <v>7.9</v>
      </c>
      <c r="L429" s="94">
        <v>7.85</v>
      </c>
      <c r="M429" s="94">
        <v>7.93</v>
      </c>
      <c r="N429" s="94">
        <v>7.87</v>
      </c>
      <c r="Q429" s="122"/>
    </row>
    <row r="430" spans="2:17" x14ac:dyDescent="0.3">
      <c r="B430" s="137">
        <v>46010</v>
      </c>
      <c r="C430" s="145">
        <v>45992</v>
      </c>
      <c r="D430" s="67">
        <v>12</v>
      </c>
      <c r="E430" s="67">
        <v>2025</v>
      </c>
      <c r="F430" s="67" t="s">
        <v>61</v>
      </c>
      <c r="G430" s="67">
        <v>4058</v>
      </c>
      <c r="H430" s="67">
        <v>57108</v>
      </c>
      <c r="I430" s="67">
        <v>449888.25</v>
      </c>
      <c r="J430" s="146">
        <v>7.95</v>
      </c>
      <c r="K430" s="94">
        <v>7.87</v>
      </c>
      <c r="L430" s="94">
        <v>7.85</v>
      </c>
      <c r="M430" s="94">
        <v>7.95</v>
      </c>
      <c r="N430" s="94">
        <v>7.87</v>
      </c>
      <c r="Q430" s="122"/>
    </row>
    <row r="431" spans="2:17" x14ac:dyDescent="0.3">
      <c r="B431" s="137">
        <v>46013</v>
      </c>
      <c r="C431" s="145">
        <v>45992</v>
      </c>
      <c r="D431" s="67">
        <v>12</v>
      </c>
      <c r="E431" s="67">
        <v>2025</v>
      </c>
      <c r="F431" s="67" t="s">
        <v>61</v>
      </c>
      <c r="G431" s="67">
        <v>2211</v>
      </c>
      <c r="H431" s="67">
        <v>78603</v>
      </c>
      <c r="I431" s="67">
        <v>624891.47</v>
      </c>
      <c r="J431" s="146">
        <v>7.97</v>
      </c>
      <c r="K431" s="94">
        <v>7.96</v>
      </c>
      <c r="L431" s="94">
        <v>7.92</v>
      </c>
      <c r="M431" s="94">
        <v>7.97</v>
      </c>
      <c r="N431" s="94">
        <v>7.94</v>
      </c>
      <c r="Q431" s="122"/>
    </row>
    <row r="432" spans="2:17" x14ac:dyDescent="0.3">
      <c r="B432" s="137">
        <v>46014</v>
      </c>
      <c r="C432" s="145">
        <v>45992</v>
      </c>
      <c r="D432" s="67">
        <v>12</v>
      </c>
      <c r="E432" s="67">
        <v>2025</v>
      </c>
      <c r="F432" s="67" t="s">
        <v>61</v>
      </c>
      <c r="G432" s="67">
        <v>1762</v>
      </c>
      <c r="H432" s="67">
        <v>81331</v>
      </c>
      <c r="I432" s="67">
        <v>649007.79</v>
      </c>
      <c r="J432" s="146">
        <v>8.0299999999999994</v>
      </c>
      <c r="K432" s="94">
        <v>7.97</v>
      </c>
      <c r="L432" s="94">
        <v>7.95</v>
      </c>
      <c r="M432" s="94">
        <v>8.0299999999999994</v>
      </c>
      <c r="N432" s="94">
        <v>7.97</v>
      </c>
      <c r="Q432" s="122"/>
    </row>
    <row r="433" spans="2:17" x14ac:dyDescent="0.3">
      <c r="B433" s="137">
        <v>46017</v>
      </c>
      <c r="C433" s="145">
        <v>45992</v>
      </c>
      <c r="D433" s="67">
        <v>12</v>
      </c>
      <c r="E433" s="67">
        <v>2025</v>
      </c>
      <c r="F433" s="67" t="s">
        <v>61</v>
      </c>
      <c r="G433" s="67">
        <v>1846</v>
      </c>
      <c r="H433" s="67">
        <v>72281</v>
      </c>
      <c r="I433" s="67">
        <v>585971.5</v>
      </c>
      <c r="J433" s="146">
        <v>8.16</v>
      </c>
      <c r="K433" s="94">
        <v>8.1199999999999992</v>
      </c>
      <c r="L433" s="94">
        <v>7.99</v>
      </c>
      <c r="M433" s="94">
        <v>8.16</v>
      </c>
      <c r="N433" s="94">
        <v>8.1</v>
      </c>
      <c r="Q433" s="122"/>
    </row>
    <row r="434" spans="2:17" x14ac:dyDescent="0.3">
      <c r="B434" s="137">
        <v>46020</v>
      </c>
      <c r="C434" s="145">
        <v>45992</v>
      </c>
      <c r="D434" s="67">
        <v>12</v>
      </c>
      <c r="E434" s="67">
        <v>2025</v>
      </c>
      <c r="F434" s="67" t="s">
        <v>61</v>
      </c>
      <c r="G434" s="67">
        <v>2803</v>
      </c>
      <c r="H434" s="67">
        <v>131050</v>
      </c>
      <c r="I434" s="67">
        <v>1087193.45</v>
      </c>
      <c r="J434" s="146">
        <v>8.3800000000000008</v>
      </c>
      <c r="K434" s="94">
        <v>8.1999999999999993</v>
      </c>
      <c r="L434" s="94">
        <v>8.16</v>
      </c>
      <c r="M434" s="94">
        <v>8.3800000000000008</v>
      </c>
      <c r="N434" s="94">
        <v>8.2899999999999991</v>
      </c>
      <c r="Q434" s="122"/>
    </row>
    <row r="435" spans="2:17" x14ac:dyDescent="0.3">
      <c r="B435" s="137">
        <v>46021</v>
      </c>
      <c r="C435" s="145">
        <v>45992</v>
      </c>
      <c r="D435" s="67">
        <v>12</v>
      </c>
      <c r="E435" s="67">
        <v>2025</v>
      </c>
      <c r="F435" s="67" t="s">
        <v>61</v>
      </c>
      <c r="G435" s="67">
        <v>1927</v>
      </c>
      <c r="H435" s="67">
        <v>95491</v>
      </c>
      <c r="I435" s="67">
        <v>801068.02</v>
      </c>
      <c r="J435" s="146">
        <v>8.35</v>
      </c>
      <c r="K435" s="94">
        <v>8.4700000000000006</v>
      </c>
      <c r="L435" s="94">
        <v>8.33</v>
      </c>
      <c r="M435" s="94">
        <v>8.4700000000000006</v>
      </c>
      <c r="N435" s="94">
        <v>8.3800000000000008</v>
      </c>
      <c r="Q435" s="122"/>
    </row>
    <row r="436" spans="2:17" x14ac:dyDescent="0.3">
      <c r="B436" s="137">
        <v>46024</v>
      </c>
      <c r="C436" s="145">
        <v>46023</v>
      </c>
      <c r="D436" s="67">
        <v>1</v>
      </c>
      <c r="E436" s="67">
        <v>2026</v>
      </c>
      <c r="F436" s="67" t="s">
        <v>61</v>
      </c>
      <c r="G436" s="67">
        <v>2094</v>
      </c>
      <c r="H436" s="67">
        <v>106099</v>
      </c>
      <c r="I436" s="67">
        <v>861996.43</v>
      </c>
      <c r="J436" s="146">
        <v>8.06</v>
      </c>
      <c r="K436" s="94">
        <v>8.33</v>
      </c>
      <c r="L436" s="94">
        <v>7.85</v>
      </c>
      <c r="M436" s="94">
        <v>8.33</v>
      </c>
      <c r="N436" s="94">
        <v>8.1199999999999992</v>
      </c>
      <c r="Q436" s="122"/>
    </row>
    <row r="437" spans="2:17" x14ac:dyDescent="0.3">
      <c r="B437" s="137">
        <v>46027</v>
      </c>
      <c r="C437" s="145">
        <v>46023</v>
      </c>
      <c r="D437" s="67">
        <v>1</v>
      </c>
      <c r="E437" s="67">
        <v>2026</v>
      </c>
      <c r="F437" s="67" t="s">
        <v>61</v>
      </c>
      <c r="G437" s="67">
        <v>1853</v>
      </c>
      <c r="H437" s="67">
        <v>74049</v>
      </c>
      <c r="I437" s="67">
        <v>599082.65</v>
      </c>
      <c r="J437" s="146">
        <v>8.17</v>
      </c>
      <c r="K437" s="94">
        <v>8.0399999999999991</v>
      </c>
      <c r="L437" s="94">
        <v>8.0299999999999994</v>
      </c>
      <c r="M437" s="94">
        <v>8.17</v>
      </c>
      <c r="N437" s="94">
        <v>8.09</v>
      </c>
      <c r="Q437" s="122"/>
    </row>
    <row r="438" spans="2:17" x14ac:dyDescent="0.3">
      <c r="B438" s="137">
        <v>46028</v>
      </c>
      <c r="C438" s="145">
        <v>46023</v>
      </c>
      <c r="D438" s="67">
        <v>1</v>
      </c>
      <c r="E438" s="67">
        <v>2026</v>
      </c>
      <c r="F438" s="67" t="s">
        <v>61</v>
      </c>
      <c r="G438" s="67">
        <v>1746</v>
      </c>
      <c r="H438" s="67">
        <v>61130</v>
      </c>
      <c r="I438" s="67">
        <v>499903.36</v>
      </c>
      <c r="J438" s="146">
        <v>8.1999999999999993</v>
      </c>
      <c r="K438" s="94">
        <v>8.1999999999999993</v>
      </c>
      <c r="L438" s="94">
        <v>8.15</v>
      </c>
      <c r="M438" s="94">
        <v>8.25</v>
      </c>
      <c r="N438" s="94">
        <v>8.17</v>
      </c>
      <c r="Q438" s="122"/>
    </row>
    <row r="439" spans="2:17" x14ac:dyDescent="0.3">
      <c r="B439" s="137">
        <v>46029</v>
      </c>
      <c r="C439" s="145">
        <v>46023</v>
      </c>
      <c r="D439" s="67">
        <v>1</v>
      </c>
      <c r="E439" s="67">
        <v>2026</v>
      </c>
      <c r="F439" s="67" t="s">
        <v>61</v>
      </c>
      <c r="G439" s="67">
        <v>1690</v>
      </c>
      <c r="H439" s="67">
        <v>68414</v>
      </c>
      <c r="I439" s="67">
        <v>565856.69999999995</v>
      </c>
      <c r="J439" s="146">
        <v>8.25</v>
      </c>
      <c r="K439" s="94">
        <v>8.2100000000000009</v>
      </c>
      <c r="L439" s="94">
        <v>8.2100000000000009</v>
      </c>
      <c r="M439" s="94">
        <v>8.32</v>
      </c>
      <c r="N439" s="94">
        <v>8.27</v>
      </c>
      <c r="Q439" s="122"/>
    </row>
    <row r="440" spans="2:17" x14ac:dyDescent="0.3">
      <c r="B440" s="137">
        <v>46030</v>
      </c>
      <c r="C440" s="145">
        <v>46023</v>
      </c>
      <c r="D440" s="67">
        <v>1</v>
      </c>
      <c r="E440" s="67">
        <v>2026</v>
      </c>
      <c r="F440" s="67" t="s">
        <v>61</v>
      </c>
      <c r="G440" s="67">
        <v>2936</v>
      </c>
      <c r="H440" s="67">
        <v>62557</v>
      </c>
      <c r="I440" s="67">
        <v>514801.05</v>
      </c>
      <c r="J440" s="146">
        <v>8.2899999999999991</v>
      </c>
      <c r="K440" s="94">
        <v>8.3000000000000007</v>
      </c>
      <c r="L440" s="94">
        <v>8.18</v>
      </c>
      <c r="M440" s="94">
        <v>8.3000000000000007</v>
      </c>
      <c r="N440" s="94">
        <v>8.2200000000000006</v>
      </c>
      <c r="Q440" s="122"/>
    </row>
    <row r="441" spans="2:17" x14ac:dyDescent="0.3">
      <c r="B441" s="137">
        <v>46031</v>
      </c>
      <c r="C441" s="145">
        <v>46023</v>
      </c>
      <c r="D441" s="67">
        <v>1</v>
      </c>
      <c r="E441" s="67">
        <v>2026</v>
      </c>
      <c r="F441" s="67" t="s">
        <v>61</v>
      </c>
      <c r="G441" s="67">
        <v>1686</v>
      </c>
      <c r="H441" s="67">
        <v>51780</v>
      </c>
      <c r="I441" s="67">
        <v>429556.67</v>
      </c>
      <c r="J441" s="146">
        <v>8.24</v>
      </c>
      <c r="K441" s="94">
        <v>8.34</v>
      </c>
      <c r="L441" s="94">
        <v>8.2200000000000006</v>
      </c>
      <c r="M441" s="94">
        <v>8.34</v>
      </c>
      <c r="N441" s="94">
        <v>8.2899999999999991</v>
      </c>
      <c r="Q441" s="122"/>
    </row>
    <row r="442" spans="2:17" x14ac:dyDescent="0.3">
      <c r="B442" s="137">
        <v>46034</v>
      </c>
      <c r="C442" s="145">
        <v>46023</v>
      </c>
      <c r="D442" s="67">
        <v>1</v>
      </c>
      <c r="E442" s="67">
        <v>2026</v>
      </c>
      <c r="F442" s="67" t="s">
        <v>61</v>
      </c>
      <c r="G442" s="67">
        <v>2345</v>
      </c>
      <c r="H442" s="67">
        <v>78733</v>
      </c>
      <c r="I442" s="67">
        <v>646768.44999999995</v>
      </c>
      <c r="J442" s="146">
        <v>8.2200000000000006</v>
      </c>
      <c r="K442" s="94">
        <v>8.33</v>
      </c>
      <c r="L442" s="94">
        <v>8.18</v>
      </c>
      <c r="M442" s="94">
        <v>8.35</v>
      </c>
      <c r="N442" s="94">
        <v>8.2100000000000009</v>
      </c>
      <c r="Q442" s="122"/>
    </row>
    <row r="443" spans="2:17" x14ac:dyDescent="0.3">
      <c r="B443" s="137">
        <v>46035</v>
      </c>
      <c r="C443" s="145">
        <v>46023</v>
      </c>
      <c r="D443" s="67">
        <v>1</v>
      </c>
      <c r="E443" s="67">
        <v>2026</v>
      </c>
      <c r="F443" s="67" t="s">
        <v>61</v>
      </c>
      <c r="G443" s="67">
        <v>1540</v>
      </c>
      <c r="H443" s="67">
        <v>50898</v>
      </c>
      <c r="I443" s="67">
        <v>419488.9</v>
      </c>
      <c r="J443" s="146">
        <v>8.26</v>
      </c>
      <c r="K443" s="94">
        <v>8.3000000000000007</v>
      </c>
      <c r="L443" s="94">
        <v>8.2100000000000009</v>
      </c>
      <c r="M443" s="94">
        <v>8.3000000000000007</v>
      </c>
      <c r="N443" s="94">
        <v>8.24</v>
      </c>
      <c r="Q443" s="122"/>
    </row>
    <row r="444" spans="2:17" x14ac:dyDescent="0.3">
      <c r="B444" s="137">
        <v>46036</v>
      </c>
      <c r="C444" s="145">
        <v>46023</v>
      </c>
      <c r="D444" s="67">
        <v>1</v>
      </c>
      <c r="E444" s="67">
        <v>2026</v>
      </c>
      <c r="F444" s="67" t="s">
        <v>61</v>
      </c>
      <c r="G444" s="67">
        <v>1572</v>
      </c>
      <c r="H444" s="67">
        <v>42406</v>
      </c>
      <c r="I444" s="67">
        <v>351554.79</v>
      </c>
      <c r="J444" s="146">
        <v>8.32</v>
      </c>
      <c r="K444" s="94">
        <v>8.35</v>
      </c>
      <c r="L444" s="94">
        <v>8.27</v>
      </c>
      <c r="M444" s="94">
        <v>8.35</v>
      </c>
      <c r="N444" s="94">
        <v>8.2899999999999991</v>
      </c>
      <c r="Q444" s="122"/>
    </row>
    <row r="445" spans="2:17" x14ac:dyDescent="0.3">
      <c r="B445" s="137">
        <v>46037</v>
      </c>
      <c r="C445" s="145">
        <v>46023</v>
      </c>
      <c r="D445" s="67">
        <v>1</v>
      </c>
      <c r="E445" s="67">
        <v>2026</v>
      </c>
      <c r="F445" s="67" t="s">
        <v>61</v>
      </c>
      <c r="G445" s="67">
        <v>2202</v>
      </c>
      <c r="H445" s="67">
        <v>71724</v>
      </c>
      <c r="I445" s="67">
        <v>603403.72</v>
      </c>
      <c r="J445" s="146">
        <v>8.5299999999999994</v>
      </c>
      <c r="K445" s="94">
        <v>8.34</v>
      </c>
      <c r="L445" s="94">
        <v>8.32</v>
      </c>
      <c r="M445" s="94">
        <v>8.5399999999999991</v>
      </c>
      <c r="N445" s="94">
        <v>8.41</v>
      </c>
      <c r="Q445" s="122"/>
    </row>
    <row r="446" spans="2:17" x14ac:dyDescent="0.3">
      <c r="B446" s="137">
        <v>46038</v>
      </c>
      <c r="C446" s="145">
        <v>46023</v>
      </c>
      <c r="D446" s="67">
        <v>1</v>
      </c>
      <c r="E446" s="67">
        <v>2026</v>
      </c>
      <c r="F446" s="67" t="s">
        <v>61</v>
      </c>
      <c r="G446" s="67">
        <v>2163</v>
      </c>
      <c r="H446" s="67">
        <v>76350</v>
      </c>
      <c r="I446" s="67">
        <v>647149.66</v>
      </c>
      <c r="J446" s="146">
        <v>8.4499999999999993</v>
      </c>
      <c r="K446" s="94">
        <v>8.44</v>
      </c>
      <c r="L446" s="94">
        <v>8.44</v>
      </c>
      <c r="M446" s="94">
        <v>8.5299999999999994</v>
      </c>
      <c r="N446" s="94">
        <v>8.4700000000000006</v>
      </c>
      <c r="Q446" s="122"/>
    </row>
    <row r="447" spans="2:17" x14ac:dyDescent="0.3">
      <c r="B447" s="137">
        <v>46041</v>
      </c>
      <c r="C447" s="145">
        <v>46023</v>
      </c>
      <c r="D447" s="67">
        <v>1</v>
      </c>
      <c r="E447" s="67">
        <v>2026</v>
      </c>
      <c r="F447" s="67" t="s">
        <v>61</v>
      </c>
      <c r="G447" s="67">
        <v>2089</v>
      </c>
      <c r="H447" s="67">
        <v>67414</v>
      </c>
      <c r="I447" s="67">
        <v>573300.21</v>
      </c>
      <c r="J447" s="146">
        <v>8.52</v>
      </c>
      <c r="K447" s="94">
        <v>8.52</v>
      </c>
      <c r="L447" s="94">
        <v>8.4700000000000006</v>
      </c>
      <c r="M447" s="94">
        <v>8.5500000000000007</v>
      </c>
      <c r="N447" s="94">
        <v>8.5</v>
      </c>
      <c r="Q447" s="122"/>
    </row>
    <row r="448" spans="2:17" x14ac:dyDescent="0.3">
      <c r="B448" s="137">
        <v>46042</v>
      </c>
      <c r="C448" s="145">
        <v>46023</v>
      </c>
      <c r="D448" s="67">
        <v>1</v>
      </c>
      <c r="E448" s="67">
        <v>2026</v>
      </c>
      <c r="F448" s="67" t="s">
        <v>61</v>
      </c>
      <c r="G448" s="67">
        <v>2294</v>
      </c>
      <c r="H448" s="67">
        <v>78826</v>
      </c>
      <c r="I448" s="67">
        <v>673920.53</v>
      </c>
      <c r="J448" s="146">
        <v>8.59</v>
      </c>
      <c r="K448" s="94">
        <v>8.48</v>
      </c>
      <c r="L448" s="94">
        <v>8.4499999999999993</v>
      </c>
      <c r="M448" s="94">
        <v>8.6</v>
      </c>
      <c r="N448" s="94">
        <v>8.5399999999999991</v>
      </c>
      <c r="Q448" s="122"/>
    </row>
    <row r="449" spans="2:17" x14ac:dyDescent="0.3">
      <c r="B449" s="137">
        <v>46043</v>
      </c>
      <c r="C449" s="145">
        <v>46023</v>
      </c>
      <c r="D449" s="67">
        <v>1</v>
      </c>
      <c r="E449" s="67">
        <v>2026</v>
      </c>
      <c r="F449" s="67" t="s">
        <v>61</v>
      </c>
      <c r="G449" s="67">
        <v>3074</v>
      </c>
      <c r="H449" s="67">
        <v>92954</v>
      </c>
      <c r="I449" s="67">
        <v>803266.34</v>
      </c>
      <c r="J449" s="146">
        <v>8.6300000000000008</v>
      </c>
      <c r="K449" s="94">
        <v>8.65</v>
      </c>
      <c r="L449" s="94">
        <v>8.6</v>
      </c>
      <c r="M449" s="94">
        <v>8.68</v>
      </c>
      <c r="N449" s="94">
        <v>8.64</v>
      </c>
      <c r="Q449" s="122"/>
    </row>
    <row r="450" spans="2:17" x14ac:dyDescent="0.3">
      <c r="B450" s="137">
        <v>46044</v>
      </c>
      <c r="C450" s="145">
        <v>46023</v>
      </c>
      <c r="D450" s="67">
        <v>1</v>
      </c>
      <c r="E450" s="67">
        <v>2026</v>
      </c>
      <c r="F450" s="67" t="s">
        <v>61</v>
      </c>
      <c r="G450" s="67">
        <v>5227</v>
      </c>
      <c r="H450" s="67">
        <v>115219</v>
      </c>
      <c r="I450" s="67">
        <v>997336.21</v>
      </c>
      <c r="J450" s="146">
        <v>8.6300000000000008</v>
      </c>
      <c r="K450" s="94">
        <v>8.6300000000000008</v>
      </c>
      <c r="L450" s="94">
        <v>8.61</v>
      </c>
      <c r="M450" s="94">
        <v>8.69</v>
      </c>
      <c r="N450" s="94">
        <v>8.65</v>
      </c>
      <c r="Q450" s="122"/>
    </row>
    <row r="451" spans="2:17" x14ac:dyDescent="0.3">
      <c r="B451" s="137">
        <v>46045</v>
      </c>
      <c r="C451" s="145">
        <v>46023</v>
      </c>
      <c r="D451" s="67">
        <v>1</v>
      </c>
      <c r="E451" s="67">
        <v>2026</v>
      </c>
      <c r="F451" s="67" t="s">
        <v>61</v>
      </c>
      <c r="G451" s="67">
        <v>3193</v>
      </c>
      <c r="H451" s="67">
        <v>95440</v>
      </c>
      <c r="I451" s="67">
        <v>827284.27</v>
      </c>
      <c r="J451" s="146">
        <v>8.6999999999999993</v>
      </c>
      <c r="K451" s="94">
        <v>8.65</v>
      </c>
      <c r="L451" s="94">
        <v>8.6300000000000008</v>
      </c>
      <c r="M451" s="94">
        <v>8.6999999999999993</v>
      </c>
      <c r="N451" s="94">
        <v>8.66</v>
      </c>
      <c r="Q451" s="122"/>
    </row>
    <row r="452" spans="2:17" x14ac:dyDescent="0.3">
      <c r="B452" s="137">
        <v>46048</v>
      </c>
      <c r="C452" s="145">
        <v>46023</v>
      </c>
      <c r="D452" s="67">
        <v>1</v>
      </c>
      <c r="E452" s="67">
        <v>2026</v>
      </c>
      <c r="F452" s="67" t="s">
        <v>61</v>
      </c>
      <c r="G452" s="67">
        <v>2224</v>
      </c>
      <c r="H452" s="67">
        <v>135627</v>
      </c>
      <c r="I452" s="67">
        <v>1180286.49</v>
      </c>
      <c r="J452" s="146">
        <v>8.66</v>
      </c>
      <c r="K452" s="94">
        <v>8.6999999999999993</v>
      </c>
      <c r="L452" s="94">
        <v>8.6199999999999992</v>
      </c>
      <c r="M452" s="94">
        <v>8.7899999999999991</v>
      </c>
      <c r="N452" s="94">
        <v>8.6999999999999993</v>
      </c>
      <c r="Q452" s="122"/>
    </row>
    <row r="453" spans="2:17" x14ac:dyDescent="0.3">
      <c r="B453" s="137">
        <v>46049</v>
      </c>
      <c r="C453" s="145">
        <v>46023</v>
      </c>
      <c r="D453" s="67">
        <v>1</v>
      </c>
      <c r="E453" s="67">
        <v>2026</v>
      </c>
      <c r="F453" s="67" t="s">
        <v>61</v>
      </c>
      <c r="G453" s="67">
        <v>1735</v>
      </c>
      <c r="H453" s="67">
        <v>88188</v>
      </c>
      <c r="I453" s="67">
        <v>762670.75</v>
      </c>
      <c r="J453" s="146">
        <v>8.66</v>
      </c>
      <c r="K453" s="94">
        <v>8.66</v>
      </c>
      <c r="L453" s="94">
        <v>8.6300000000000008</v>
      </c>
      <c r="M453" s="94">
        <v>8.6999999999999993</v>
      </c>
      <c r="N453" s="94">
        <v>8.64</v>
      </c>
      <c r="Q453" s="122"/>
    </row>
    <row r="454" spans="2:17" x14ac:dyDescent="0.3">
      <c r="B454" s="137">
        <v>46050</v>
      </c>
      <c r="C454" s="145">
        <v>46023</v>
      </c>
      <c r="D454" s="67">
        <v>1</v>
      </c>
      <c r="E454" s="67">
        <v>2026</v>
      </c>
      <c r="F454" s="67" t="s">
        <v>61</v>
      </c>
      <c r="G454" s="67">
        <v>2003</v>
      </c>
      <c r="H454" s="67">
        <v>86239</v>
      </c>
      <c r="I454" s="67">
        <v>743528.65</v>
      </c>
      <c r="J454" s="146">
        <v>8.65</v>
      </c>
      <c r="K454" s="94">
        <v>8.66</v>
      </c>
      <c r="L454" s="94">
        <v>8.57</v>
      </c>
      <c r="M454" s="94">
        <v>8.67</v>
      </c>
      <c r="N454" s="94">
        <v>8.6199999999999992</v>
      </c>
      <c r="Q454" s="122"/>
    </row>
    <row r="455" spans="2:17" x14ac:dyDescent="0.3">
      <c r="B455" s="137">
        <v>46051</v>
      </c>
      <c r="C455" s="145">
        <v>46023</v>
      </c>
      <c r="D455" s="67">
        <v>1</v>
      </c>
      <c r="E455" s="67">
        <v>2026</v>
      </c>
      <c r="F455" s="67" t="s">
        <v>61</v>
      </c>
      <c r="G455" s="67">
        <v>2086</v>
      </c>
      <c r="H455" s="67">
        <v>92920</v>
      </c>
      <c r="I455" s="67">
        <v>800644.01</v>
      </c>
      <c r="J455" s="146">
        <v>8.64</v>
      </c>
      <c r="K455" s="94">
        <v>8.66</v>
      </c>
      <c r="L455" s="94">
        <v>8.59</v>
      </c>
      <c r="M455" s="94">
        <v>8.66</v>
      </c>
      <c r="N455" s="94">
        <v>8.61</v>
      </c>
      <c r="Q455" s="122"/>
    </row>
    <row r="456" spans="2:17" x14ac:dyDescent="0.3">
      <c r="B456" s="137">
        <v>46052</v>
      </c>
      <c r="C456" s="145">
        <v>46023</v>
      </c>
      <c r="D456" s="67">
        <v>1</v>
      </c>
      <c r="E456" s="67">
        <v>2026</v>
      </c>
      <c r="F456" s="67" t="s">
        <v>61</v>
      </c>
      <c r="G456" s="67">
        <v>2746</v>
      </c>
      <c r="H456" s="67">
        <v>99160</v>
      </c>
      <c r="I456" s="67">
        <v>860213.8</v>
      </c>
      <c r="J456" s="146">
        <v>8.7200000000000006</v>
      </c>
      <c r="K456" s="94">
        <v>8.64</v>
      </c>
      <c r="L456" s="94">
        <v>8.61</v>
      </c>
      <c r="M456" s="94">
        <v>8.73</v>
      </c>
      <c r="N456" s="94">
        <v>8.67</v>
      </c>
      <c r="Q456" s="122"/>
    </row>
    <row r="457" spans="2:17" x14ac:dyDescent="0.3">
      <c r="B457" s="137">
        <v>46055</v>
      </c>
      <c r="C457" s="145">
        <v>46054</v>
      </c>
      <c r="D457" s="67">
        <v>2</v>
      </c>
      <c r="E457" s="67">
        <v>2026</v>
      </c>
      <c r="F457" s="67" t="s">
        <v>61</v>
      </c>
      <c r="G457" s="67">
        <v>1937</v>
      </c>
      <c r="H457" s="67">
        <v>112659</v>
      </c>
      <c r="I457" s="67">
        <v>954365.77</v>
      </c>
      <c r="J457" s="146">
        <v>8.4600000000000009</v>
      </c>
      <c r="K457" s="94">
        <v>8.68</v>
      </c>
      <c r="L457" s="94">
        <v>8.3699999999999992</v>
      </c>
      <c r="M457" s="94">
        <v>8.68</v>
      </c>
      <c r="N457" s="94">
        <v>8.4700000000000006</v>
      </c>
      <c r="Q457" s="122"/>
    </row>
    <row r="458" spans="2:17" x14ac:dyDescent="0.3">
      <c r="B458" s="137">
        <v>46056</v>
      </c>
      <c r="C458" s="145">
        <v>46054</v>
      </c>
      <c r="D458" s="67">
        <v>2</v>
      </c>
      <c r="E458" s="67">
        <v>2026</v>
      </c>
      <c r="F458" s="67" t="s">
        <v>61</v>
      </c>
      <c r="G458" s="67">
        <v>1519</v>
      </c>
      <c r="H458" s="67">
        <v>72874</v>
      </c>
      <c r="I458" s="67">
        <v>611496.43999999994</v>
      </c>
      <c r="J458" s="146">
        <v>8.4499999999999993</v>
      </c>
      <c r="K458" s="94">
        <v>8.4499999999999993</v>
      </c>
      <c r="L458" s="94">
        <v>8.32</v>
      </c>
      <c r="M458" s="94">
        <v>8.4600000000000009</v>
      </c>
      <c r="N458" s="94">
        <v>8.39</v>
      </c>
      <c r="Q458" s="122"/>
    </row>
    <row r="459" spans="2:17" x14ac:dyDescent="0.3">
      <c r="B459" s="137">
        <v>46057</v>
      </c>
      <c r="C459" s="145">
        <v>46054</v>
      </c>
      <c r="D459" s="67">
        <v>2</v>
      </c>
      <c r="E459" s="67">
        <v>2026</v>
      </c>
      <c r="F459" s="67" t="s">
        <v>61</v>
      </c>
      <c r="G459" s="67">
        <v>1728</v>
      </c>
      <c r="H459" s="67">
        <v>70694</v>
      </c>
      <c r="I459" s="67">
        <v>593606.56000000006</v>
      </c>
      <c r="J459" s="146">
        <v>8.41</v>
      </c>
      <c r="K459" s="94">
        <v>8.4499999999999993</v>
      </c>
      <c r="L459" s="94">
        <v>8.34</v>
      </c>
      <c r="M459" s="94">
        <v>8.4499999999999993</v>
      </c>
      <c r="N459" s="94">
        <v>8.39</v>
      </c>
      <c r="Q459" s="122"/>
    </row>
    <row r="460" spans="2:17" x14ac:dyDescent="0.3">
      <c r="B460" s="137">
        <v>46058</v>
      </c>
      <c r="C460" s="145">
        <v>46054</v>
      </c>
      <c r="D460" s="67">
        <v>2</v>
      </c>
      <c r="E460" s="67">
        <v>2026</v>
      </c>
      <c r="F460" s="67" t="s">
        <v>61</v>
      </c>
      <c r="G460" s="67">
        <v>1912</v>
      </c>
      <c r="H460" s="67">
        <v>118576</v>
      </c>
      <c r="I460" s="67">
        <v>984643.86</v>
      </c>
      <c r="J460" s="146">
        <v>8.31</v>
      </c>
      <c r="K460" s="94">
        <v>8.31</v>
      </c>
      <c r="L460" s="94">
        <v>8.27</v>
      </c>
      <c r="M460" s="94">
        <v>8.41</v>
      </c>
      <c r="N460" s="94">
        <v>8.3000000000000007</v>
      </c>
      <c r="Q460" s="122"/>
    </row>
    <row r="461" spans="2:17" x14ac:dyDescent="0.3">
      <c r="B461" s="137">
        <v>46059</v>
      </c>
      <c r="C461" s="145">
        <v>46054</v>
      </c>
      <c r="D461" s="67">
        <v>2</v>
      </c>
      <c r="E461" s="67">
        <v>2026</v>
      </c>
      <c r="F461" s="67" t="s">
        <v>61</v>
      </c>
      <c r="G461" s="67">
        <v>2622</v>
      </c>
      <c r="H461" s="67">
        <v>113563</v>
      </c>
      <c r="I461" s="67">
        <v>941134.61</v>
      </c>
      <c r="J461" s="146">
        <v>8.31</v>
      </c>
      <c r="K461" s="94">
        <v>8.39</v>
      </c>
      <c r="L461" s="94">
        <v>8.23</v>
      </c>
      <c r="M461" s="94">
        <v>8.39</v>
      </c>
      <c r="N461" s="94">
        <v>8.2799999999999994</v>
      </c>
      <c r="Q461" s="122"/>
    </row>
    <row r="462" spans="2:17" x14ac:dyDescent="0.3">
      <c r="B462" s="137">
        <v>46062</v>
      </c>
      <c r="C462" s="145">
        <v>46054</v>
      </c>
      <c r="D462" s="67">
        <v>2</v>
      </c>
      <c r="E462" s="67">
        <v>2026</v>
      </c>
      <c r="F462" s="67" t="s">
        <v>61</v>
      </c>
      <c r="G462" s="67">
        <v>1981</v>
      </c>
      <c r="H462" s="67">
        <v>83797</v>
      </c>
      <c r="I462" s="67">
        <v>693001.32</v>
      </c>
      <c r="J462" s="146">
        <v>8.2799999999999994</v>
      </c>
      <c r="K462" s="94">
        <v>8.31</v>
      </c>
      <c r="L462" s="94">
        <v>8.23</v>
      </c>
      <c r="M462" s="94">
        <v>8.31</v>
      </c>
      <c r="N462" s="94">
        <v>8.27</v>
      </c>
      <c r="Q462" s="122"/>
    </row>
    <row r="463" spans="2:17" x14ac:dyDescent="0.3">
      <c r="B463" s="137">
        <v>46063</v>
      </c>
      <c r="C463" s="145">
        <v>46054</v>
      </c>
      <c r="D463" s="67">
        <v>2</v>
      </c>
      <c r="E463" s="67">
        <v>2026</v>
      </c>
      <c r="F463" s="67" t="s">
        <v>61</v>
      </c>
      <c r="G463" s="67">
        <v>2051</v>
      </c>
      <c r="H463" s="67">
        <v>99705</v>
      </c>
      <c r="I463" s="67">
        <v>818949.98</v>
      </c>
      <c r="J463" s="146">
        <v>8.1999999999999993</v>
      </c>
      <c r="K463" s="94">
        <v>8.2899999999999991</v>
      </c>
      <c r="L463" s="94">
        <v>8.15</v>
      </c>
      <c r="M463" s="94">
        <v>8.31</v>
      </c>
      <c r="N463" s="94">
        <v>8.2100000000000009</v>
      </c>
      <c r="Q463" s="122"/>
    </row>
    <row r="464" spans="2:17" x14ac:dyDescent="0.3">
      <c r="B464" s="137">
        <v>46064</v>
      </c>
      <c r="C464" s="145">
        <v>46054</v>
      </c>
      <c r="D464" s="67">
        <v>2</v>
      </c>
      <c r="E464" s="67">
        <v>2026</v>
      </c>
      <c r="F464" s="67" t="s">
        <v>61</v>
      </c>
      <c r="G464" s="67">
        <v>2041</v>
      </c>
      <c r="H464" s="67">
        <v>181471</v>
      </c>
      <c r="I464" s="67">
        <v>1472981.3</v>
      </c>
      <c r="J464" s="146">
        <v>8.1199999999999992</v>
      </c>
      <c r="K464" s="94">
        <v>8.1</v>
      </c>
      <c r="L464" s="94">
        <v>8.02</v>
      </c>
      <c r="M464" s="94">
        <v>8.18</v>
      </c>
      <c r="N464" s="94">
        <v>8.11</v>
      </c>
      <c r="Q464" s="122"/>
    </row>
    <row r="465" spans="1:17" x14ac:dyDescent="0.3">
      <c r="B465" s="137">
        <v>46065</v>
      </c>
      <c r="C465" s="145">
        <v>46054</v>
      </c>
      <c r="D465" s="67">
        <v>2</v>
      </c>
      <c r="E465" s="67">
        <v>2026</v>
      </c>
      <c r="F465" s="67" t="s">
        <v>61</v>
      </c>
      <c r="G465" s="67">
        <v>2923</v>
      </c>
      <c r="H465" s="67">
        <v>178162</v>
      </c>
      <c r="I465" s="67">
        <v>1429652.4</v>
      </c>
      <c r="J465" s="146">
        <v>7.98</v>
      </c>
      <c r="K465" s="94">
        <v>8.14</v>
      </c>
      <c r="L465" s="94">
        <v>7.84</v>
      </c>
      <c r="M465" s="94">
        <v>8.14</v>
      </c>
      <c r="N465" s="94">
        <v>8.02</v>
      </c>
      <c r="Q465" s="122"/>
    </row>
    <row r="466" spans="1:17" x14ac:dyDescent="0.3">
      <c r="B466" s="137">
        <v>46066</v>
      </c>
      <c r="C466" s="145">
        <v>46054</v>
      </c>
      <c r="D466" s="67">
        <v>2</v>
      </c>
      <c r="E466" s="67">
        <v>2026</v>
      </c>
      <c r="F466" s="67" t="s">
        <v>61</v>
      </c>
      <c r="G466" s="67">
        <v>1787</v>
      </c>
      <c r="H466" s="67">
        <v>95323</v>
      </c>
      <c r="I466" s="67">
        <v>772201.28</v>
      </c>
      <c r="J466" s="146">
        <v>8.1999999999999993</v>
      </c>
      <c r="K466" s="94">
        <v>7.98</v>
      </c>
      <c r="L466" s="94">
        <v>7.98</v>
      </c>
      <c r="M466" s="94">
        <v>8.23</v>
      </c>
      <c r="N466" s="94">
        <v>8.1</v>
      </c>
      <c r="Q466" s="122"/>
    </row>
    <row r="467" spans="1:17" x14ac:dyDescent="0.3">
      <c r="B467" s="137">
        <v>46071</v>
      </c>
      <c r="C467" s="145">
        <v>46054</v>
      </c>
      <c r="D467" s="67">
        <v>2</v>
      </c>
      <c r="E467" s="67">
        <v>2026</v>
      </c>
      <c r="F467" s="67" t="s">
        <v>61</v>
      </c>
      <c r="G467" s="67">
        <v>2001</v>
      </c>
      <c r="H467" s="67">
        <v>80377</v>
      </c>
      <c r="I467" s="67">
        <v>661490.91</v>
      </c>
      <c r="J467" s="146">
        <v>8.3000000000000007</v>
      </c>
      <c r="K467" s="94">
        <v>8.1999999999999993</v>
      </c>
      <c r="L467" s="94">
        <v>8.1999999999999993</v>
      </c>
      <c r="M467" s="94">
        <v>8.32</v>
      </c>
      <c r="N467" s="94">
        <v>8.2200000000000006</v>
      </c>
      <c r="Q467" s="122"/>
    </row>
    <row r="468" spans="1:17" x14ac:dyDescent="0.3">
      <c r="B468" s="137">
        <v>46072</v>
      </c>
      <c r="C468" s="145">
        <v>46054</v>
      </c>
      <c r="D468" s="67">
        <v>2</v>
      </c>
      <c r="E468" s="67">
        <v>2026</v>
      </c>
      <c r="F468" s="67" t="s">
        <v>61</v>
      </c>
      <c r="G468" s="67">
        <v>1642</v>
      </c>
      <c r="H468" s="67">
        <v>91367</v>
      </c>
      <c r="I468" s="67">
        <v>761985.17</v>
      </c>
      <c r="J468" s="146">
        <v>8.32</v>
      </c>
      <c r="K468" s="94">
        <v>8.32</v>
      </c>
      <c r="L468" s="94">
        <v>8.2799999999999994</v>
      </c>
      <c r="M468" s="94">
        <v>8.3800000000000008</v>
      </c>
      <c r="N468" s="94">
        <v>8.33</v>
      </c>
      <c r="Q468" s="122"/>
    </row>
    <row r="469" spans="1:17" x14ac:dyDescent="0.3">
      <c r="B469" s="137">
        <v>46073</v>
      </c>
      <c r="C469" s="145">
        <v>46054</v>
      </c>
      <c r="D469" s="67">
        <v>2</v>
      </c>
      <c r="E469" s="67">
        <v>2026</v>
      </c>
      <c r="F469" s="67" t="s">
        <v>61</v>
      </c>
      <c r="G469" s="67">
        <v>1905</v>
      </c>
      <c r="H469" s="67">
        <v>114580</v>
      </c>
      <c r="I469" s="67">
        <v>959021.33</v>
      </c>
      <c r="J469" s="146">
        <v>8.36</v>
      </c>
      <c r="K469" s="94">
        <v>8.4</v>
      </c>
      <c r="L469" s="94">
        <v>8.31</v>
      </c>
      <c r="M469" s="94">
        <v>8.4</v>
      </c>
      <c r="N469" s="94">
        <v>8.36</v>
      </c>
      <c r="Q469" s="122"/>
    </row>
    <row r="470" spans="1:17" x14ac:dyDescent="0.3">
      <c r="B470" s="137">
        <v>46076</v>
      </c>
      <c r="C470" s="145">
        <v>46054</v>
      </c>
      <c r="D470" s="67">
        <v>2</v>
      </c>
      <c r="E470" s="67">
        <v>2026</v>
      </c>
      <c r="F470" s="67" t="s">
        <v>61</v>
      </c>
      <c r="G470" s="67">
        <v>1972</v>
      </c>
      <c r="H470" s="67">
        <v>93582</v>
      </c>
      <c r="I470" s="67">
        <v>785264.31</v>
      </c>
      <c r="J470" s="146">
        <v>8.3699999999999992</v>
      </c>
      <c r="K470" s="94">
        <v>8.4499999999999993</v>
      </c>
      <c r="L470" s="94">
        <v>8.36</v>
      </c>
      <c r="M470" s="94">
        <v>8.4600000000000009</v>
      </c>
      <c r="N470" s="94">
        <v>8.39</v>
      </c>
      <c r="Q470" s="122"/>
    </row>
    <row r="471" spans="1:17" x14ac:dyDescent="0.3">
      <c r="B471" s="137">
        <v>46077</v>
      </c>
      <c r="C471" s="145">
        <v>46054</v>
      </c>
      <c r="D471" s="67">
        <v>2</v>
      </c>
      <c r="E471" s="67">
        <v>2026</v>
      </c>
      <c r="F471" s="67" t="s">
        <v>61</v>
      </c>
      <c r="G471" s="67">
        <v>3403</v>
      </c>
      <c r="H471" s="67">
        <v>70569</v>
      </c>
      <c r="I471" s="67">
        <v>592561.94999999995</v>
      </c>
      <c r="J471" s="146">
        <v>8.42</v>
      </c>
      <c r="K471" s="94">
        <v>8.4499999999999993</v>
      </c>
      <c r="L471" s="94">
        <v>8.36</v>
      </c>
      <c r="M471" s="94">
        <v>8.4499999999999993</v>
      </c>
      <c r="N471" s="94">
        <v>8.39</v>
      </c>
      <c r="Q471" s="122"/>
    </row>
    <row r="472" spans="1:17" x14ac:dyDescent="0.3">
      <c r="B472" s="137">
        <v>46078</v>
      </c>
      <c r="C472" s="145">
        <v>46054</v>
      </c>
      <c r="D472" s="67">
        <v>2</v>
      </c>
      <c r="E472" s="67">
        <v>2026</v>
      </c>
      <c r="F472" s="67" t="s">
        <v>61</v>
      </c>
      <c r="G472" s="67">
        <v>2017</v>
      </c>
      <c r="H472" s="67">
        <v>67936</v>
      </c>
      <c r="I472" s="67">
        <v>575313.11</v>
      </c>
      <c r="J472" s="146">
        <v>8.51</v>
      </c>
      <c r="K472" s="94">
        <v>8.42</v>
      </c>
      <c r="L472" s="94">
        <v>8.4</v>
      </c>
      <c r="M472" s="94">
        <v>8.5399999999999991</v>
      </c>
      <c r="N472" s="94">
        <v>8.4600000000000009</v>
      </c>
      <c r="Q472" s="122"/>
    </row>
    <row r="473" spans="1:17" x14ac:dyDescent="0.3">
      <c r="B473" s="137">
        <v>46079</v>
      </c>
      <c r="C473" s="145">
        <v>46054</v>
      </c>
      <c r="D473" s="67">
        <v>2</v>
      </c>
      <c r="E473" s="67">
        <v>2026</v>
      </c>
      <c r="F473" s="67" t="s">
        <v>61</v>
      </c>
      <c r="G473" s="67">
        <v>1560</v>
      </c>
      <c r="H473" s="67">
        <v>100144</v>
      </c>
      <c r="I473" s="67">
        <v>852014.98</v>
      </c>
      <c r="J473" s="146">
        <v>8.51</v>
      </c>
      <c r="K473" s="94">
        <v>8.5500000000000007</v>
      </c>
      <c r="L473" s="94">
        <v>8.4600000000000009</v>
      </c>
      <c r="M473" s="94">
        <v>8.58</v>
      </c>
      <c r="N473" s="94">
        <v>8.5</v>
      </c>
      <c r="Q473" s="122"/>
    </row>
    <row r="474" spans="1:17" x14ac:dyDescent="0.3">
      <c r="B474" s="137">
        <v>46080</v>
      </c>
      <c r="C474" s="145">
        <v>46054</v>
      </c>
      <c r="D474" s="67">
        <v>2</v>
      </c>
      <c r="E474" s="67">
        <v>2026</v>
      </c>
      <c r="F474" s="67" t="s">
        <v>61</v>
      </c>
      <c r="G474" s="67">
        <v>2676</v>
      </c>
      <c r="H474" s="67">
        <v>181823</v>
      </c>
      <c r="I474" s="67">
        <v>1544733.29</v>
      </c>
      <c r="J474" s="146">
        <v>8.5</v>
      </c>
      <c r="K474" s="94">
        <v>8.51</v>
      </c>
      <c r="L474" s="94">
        <v>8.4499999999999993</v>
      </c>
      <c r="M474" s="94">
        <v>8.51</v>
      </c>
      <c r="N474" s="94">
        <v>8.49</v>
      </c>
      <c r="Q474" s="122"/>
    </row>
    <row r="475" spans="1:17" x14ac:dyDescent="0.3">
      <c r="B475" s="151"/>
      <c r="C475" s="152"/>
      <c r="D475" s="143"/>
      <c r="E475" s="143"/>
      <c r="F475" s="143"/>
      <c r="G475" s="143"/>
      <c r="H475" s="143"/>
      <c r="I475" s="143"/>
      <c r="J475" s="153"/>
      <c r="K475" s="136"/>
      <c r="L475" s="136"/>
      <c r="M475" s="136"/>
      <c r="N475" s="136"/>
      <c r="Q475" s="122"/>
    </row>
    <row r="476" spans="1:17" x14ac:dyDescent="0.3">
      <c r="A476" s="125"/>
      <c r="B476" s="125"/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  <c r="P476" s="125"/>
      <c r="Q476" s="13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3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8E0909-401F-4F39-82C5-478F3B1E4F5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1d1d09-f460-4121-8a5f-1d82a263e5ab"/>
    <ds:schemaRef ds:uri="158d1859-ff68-4431-9da7-ed8c2cfaab8a"/>
    <ds:schemaRef ds:uri="http://schemas.microsoft.com/sharepoint/v3"/>
    <ds:schemaRef ds:uri="http://purl.org/dc/elements/1.1/"/>
    <ds:schemaRef ds:uri="59facde8-6d67-4c23-abc4-980fc65bcf56"/>
    <ds:schemaRef ds:uri="b301f0a4-feca-4c67-8073-e57d260776cb"/>
  </ds:schemaRefs>
</ds:datastoreItem>
</file>

<file path=customXml/itemProps3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56B382D-72B1-489F-9F6A-9C96747FC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</vt:lpstr>
      <vt:lpstr>Portfólio</vt:lpstr>
      <vt:lpstr>Highlights</vt:lpstr>
      <vt:lpstr>DRE</vt:lpstr>
      <vt:lpstr>Rentabilidade</vt:lpstr>
      <vt:lpstr>Mercado 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Ramos Caodaglio</dc:creator>
  <cp:lastModifiedBy>Tatiane Camargo</cp:lastModifiedBy>
  <cp:lastPrinted>2021-06-11T13:36:05Z</cp:lastPrinted>
  <dcterms:created xsi:type="dcterms:W3CDTF">2021-06-09T17:26:56Z</dcterms:created>
  <dcterms:modified xsi:type="dcterms:W3CDTF">2026-03-31T14:04:47Z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2023-03-28T21:25:00Z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30f2ab54-274f-49f3-86e3-e0c498426ee2</vt:lpwstr>
  </property>
  <property fmtid="{D5CDD505-2E9C-101B-9397-08002B2CF9AE}" pid="10" name="MSIP_Label_4fc996bf-6aee-415c-aa4c-e35ad0009c67_ContentBits">
    <vt:lpwstr>2</vt:lpwstr>
  </property>
</Properties>
</file>