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orainvest.sharepoint.com/sites/IMOBILIARIO/Documentos Compartilhados/General/_FII VGIP/Relatorio de Gestao/Planilha de Fundamentos/2025/09 - Setembro/"/>
    </mc:Choice>
  </mc:AlternateContent>
  <xr:revisionPtr revIDLastSave="112" documentId="13_ncr:1_{23FA9336-9F78-4185-9002-08854A45DC02}" xr6:coauthVersionLast="47" xr6:coauthVersionMax="47" xr10:uidLastSave="{09D1686A-D41B-468A-8EA0-E7AD39DDA5DA}"/>
  <bookViews>
    <workbookView xWindow="-28920" yWindow="-120" windowWidth="29040" windowHeight="15720" xr2:uid="{468758E2-3C6B-4BB3-8A93-301586E41774}"/>
  </bookViews>
  <sheets>
    <sheet name="VGIP" sheetId="2" r:id="rId1"/>
    <sheet name="Cadastro" sheetId="3" state="hidden" r:id="rId2"/>
  </sheets>
  <externalReferences>
    <externalReference r:id="rId3"/>
  </externalReferences>
  <definedNames>
    <definedName name="_xlnm._FilterDatabase" localSheetId="0" hidden="1">VGIP!$A$5:$R$5</definedName>
    <definedName name="_Order1" hidden="1">255</definedName>
    <definedName name="_Order2" hidden="1">255</definedName>
    <definedName name="_Sort" hidden="1">#REF!</definedName>
    <definedName name="ACwvu.PLANILHA2." hidden="1">#REF!</definedName>
    <definedName name="CARLA" hidden="1">#REF!</definedName>
    <definedName name="feriado">[1]Feriados!$A$2:$A$937</definedName>
    <definedName name="KKKKKK" hidden="1">#REF!</definedName>
    <definedName name="_xlnm.Print_Area" localSheetId="0">VGIP!$A$1:$P$56</definedName>
    <definedName name="SAPBEXrevision" hidden="1">3</definedName>
    <definedName name="SAPBEXsysID" hidden="1">"BWP"</definedName>
    <definedName name="SAPBEXwbID" hidden="1">"3YCL4H48RYJFT7YX3JIK2Z7D2"</definedName>
    <definedName name="Swvu.PLANILHA2.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2" l="1"/>
  <c r="K56" i="2"/>
  <c r="G56" i="2"/>
  <c r="G52" i="2"/>
</calcChain>
</file>

<file path=xl/sharedStrings.xml><?xml version="1.0" encoding="utf-8"?>
<sst xmlns="http://schemas.openxmlformats.org/spreadsheetml/2006/main" count="762" uniqueCount="186">
  <si>
    <t>Duration Médio:</t>
  </si>
  <si>
    <t>Patrimônio Líquido</t>
  </si>
  <si>
    <t>Caixa Líquido</t>
  </si>
  <si>
    <t>Rendimentos à Distribuir e Provisões</t>
  </si>
  <si>
    <t>Caixa Bruto</t>
  </si>
  <si>
    <t>Total de CRIs</t>
  </si>
  <si>
    <t>na</t>
  </si>
  <si>
    <t>Residencial</t>
  </si>
  <si>
    <t>21I0855623</t>
  </si>
  <si>
    <t>AA Fitch</t>
  </si>
  <si>
    <t>20G0703083</t>
  </si>
  <si>
    <t>22D0634282</t>
  </si>
  <si>
    <t>20J0763944</t>
  </si>
  <si>
    <t>20E0945619</t>
  </si>
  <si>
    <t>21I0855537</t>
  </si>
  <si>
    <t>20E0031084</t>
  </si>
  <si>
    <t>19L0932719</t>
  </si>
  <si>
    <t>20A0978038</t>
  </si>
  <si>
    <t>20A0977906</t>
  </si>
  <si>
    <t>21K0019326</t>
  </si>
  <si>
    <t>20I0747905</t>
  </si>
  <si>
    <t>21C0640785</t>
  </si>
  <si>
    <t>20H0164148</t>
  </si>
  <si>
    <t>20H0164142</t>
  </si>
  <si>
    <t>Shopping</t>
  </si>
  <si>
    <t>19L0928585</t>
  </si>
  <si>
    <t>21B0544455</t>
  </si>
  <si>
    <t>21I0682823</t>
  </si>
  <si>
    <t>20I0777292</t>
  </si>
  <si>
    <t>20L0870667</t>
  </si>
  <si>
    <t>AA S&amp;P</t>
  </si>
  <si>
    <t>20G0800227</t>
  </si>
  <si>
    <t>Escritório</t>
  </si>
  <si>
    <t>21D0456641</t>
  </si>
  <si>
    <t>21E0611378</t>
  </si>
  <si>
    <t>21E0611276</t>
  </si>
  <si>
    <t>20L0710832</t>
  </si>
  <si>
    <t>20L0710506</t>
  </si>
  <si>
    <t>21J0043571</t>
  </si>
  <si>
    <t>21J0705142</t>
  </si>
  <si>
    <t>21A0859622</t>
  </si>
  <si>
    <t>21G0568394</t>
  </si>
  <si>
    <t>Emissão (400/476)</t>
  </si>
  <si>
    <t>Participação Consolidada VGI</t>
  </si>
  <si>
    <t>LTV</t>
  </si>
  <si>
    <t>Pagamento</t>
  </si>
  <si>
    <t>Duration (anos)</t>
  </si>
  <si>
    <t>Vencimento</t>
  </si>
  <si>
    <t>Coupon</t>
  </si>
  <si>
    <t>Indexador</t>
  </si>
  <si>
    <t>% PL</t>
  </si>
  <si>
    <t>Valor (R$)</t>
  </si>
  <si>
    <t>Rating Independente</t>
  </si>
  <si>
    <t>Segmento</t>
  </si>
  <si>
    <t>Código Ativo</t>
  </si>
  <si>
    <t>Emissor</t>
  </si>
  <si>
    <t>Ativo</t>
  </si>
  <si>
    <t>CNPJ: 34.197.811/0001-46</t>
  </si>
  <si>
    <t>VALORA CRI ÍNDICE DE PREÇO FUNDO DE INVESTIMENTO IMOBILIÁRIO – FII (B3:VGIP11)</t>
  </si>
  <si>
    <t>CRI Tecnisa 397S</t>
  </si>
  <si>
    <t>True Sec</t>
  </si>
  <si>
    <t>CRI Raposo Shopping</t>
  </si>
  <si>
    <t>Opea Sec</t>
  </si>
  <si>
    <t>CRI GTLG</t>
  </si>
  <si>
    <t>CRI Gafisa 27S</t>
  </si>
  <si>
    <t>Província</t>
  </si>
  <si>
    <t>CRI Gafisa 28S</t>
  </si>
  <si>
    <t>Reit</t>
  </si>
  <si>
    <t>CRI Fashion Mall 339S</t>
  </si>
  <si>
    <t>CRI Fashion Mall 340S</t>
  </si>
  <si>
    <t>CRI GJA</t>
  </si>
  <si>
    <t>Virgo Sec</t>
  </si>
  <si>
    <t>22F0009410</t>
  </si>
  <si>
    <t>CRI Villa XP</t>
  </si>
  <si>
    <t>CRI General Shopping</t>
  </si>
  <si>
    <t>CRI Manhattan 196S</t>
  </si>
  <si>
    <t xml:space="preserve">Habitasec </t>
  </si>
  <si>
    <t>CRI Helbor 113S</t>
  </si>
  <si>
    <t>CRI HGLG Eletrolux</t>
  </si>
  <si>
    <t>CRI SGGC</t>
  </si>
  <si>
    <t>22F1036083</t>
  </si>
  <si>
    <t>CRI Tecnisa 175S</t>
  </si>
  <si>
    <t>CRI Planta 47S</t>
  </si>
  <si>
    <t>CRI AR Terrenos</t>
  </si>
  <si>
    <t>CRI São Gonçalo</t>
  </si>
  <si>
    <t>CRI Francisco Leitão 14S</t>
  </si>
  <si>
    <t>CRI Francisco Leitão 15S</t>
  </si>
  <si>
    <t>CRI JSL Ribeira 261S</t>
  </si>
  <si>
    <t>CRI JSL Ribeira 268S</t>
  </si>
  <si>
    <t>CRI GPA 79S</t>
  </si>
  <si>
    <t>CRI SER Educacional 284S</t>
  </si>
  <si>
    <t>Infraestrutura</t>
  </si>
  <si>
    <t>CRI Rede Duque 443S</t>
  </si>
  <si>
    <t>CRI PG Rodrigues Alves</t>
  </si>
  <si>
    <t>CRI GPA 83S</t>
  </si>
  <si>
    <t>Bari Sec</t>
  </si>
  <si>
    <t>CRI AL Cambuí</t>
  </si>
  <si>
    <t>CRI Rede Duque 444S</t>
  </si>
  <si>
    <t>CRI Tenda</t>
  </si>
  <si>
    <t>22F1013710</t>
  </si>
  <si>
    <t>CRI Carinás II</t>
  </si>
  <si>
    <t>22H1140550</t>
  </si>
  <si>
    <t>CRI Cemara</t>
  </si>
  <si>
    <t>22H1582777</t>
  </si>
  <si>
    <t>CRI Makro</t>
  </si>
  <si>
    <t>21L0666509</t>
  </si>
  <si>
    <t>CRI Planta II</t>
  </si>
  <si>
    <t>22G1110109</t>
  </si>
  <si>
    <t>CRI Axis</t>
  </si>
  <si>
    <t>22I1515298</t>
  </si>
  <si>
    <t>22J0347078</t>
  </si>
  <si>
    <t>CRI Choice</t>
  </si>
  <si>
    <t>22F1106105</t>
  </si>
  <si>
    <t>05/08/2025</t>
  </si>
  <si>
    <t>A+ Fitch</t>
  </si>
  <si>
    <t>AAA Fitch</t>
  </si>
  <si>
    <t>CRI CashMe 31E Sênior</t>
  </si>
  <si>
    <t>CRI TMX</t>
  </si>
  <si>
    <t>CRI Socicam Chapecó</t>
  </si>
  <si>
    <t>CRI HUB Pinheiros</t>
  </si>
  <si>
    <t>23F2408637</t>
  </si>
  <si>
    <t>23F2369786</t>
  </si>
  <si>
    <t/>
  </si>
  <si>
    <t>CRI Athon Energia 191E</t>
  </si>
  <si>
    <t>23I1512147</t>
  </si>
  <si>
    <t>CRI Mabu 402S</t>
  </si>
  <si>
    <t>CRI Matarazzo 451S</t>
  </si>
  <si>
    <t>CRI Ditolvo 37E</t>
  </si>
  <si>
    <t>CRI Matarazzo 545S</t>
  </si>
  <si>
    <t>22C0509668</t>
  </si>
  <si>
    <t>23K1512153</t>
  </si>
  <si>
    <t>23J2162618</t>
  </si>
  <si>
    <t>CRI Dot 2S</t>
  </si>
  <si>
    <t>IPCA +</t>
  </si>
  <si>
    <t>IGPM +</t>
  </si>
  <si>
    <t>23L1538152</t>
  </si>
  <si>
    <t>mensal</t>
  </si>
  <si>
    <t>CRI Sanema</t>
  </si>
  <si>
    <t>22G0701494</t>
  </si>
  <si>
    <t>31/08/2037</t>
  </si>
  <si>
    <t>ICVM 160</t>
  </si>
  <si>
    <t>ICVM 476</t>
  </si>
  <si>
    <t>CRI PLANTA II 13E</t>
  </si>
  <si>
    <t>CRI RV Ipiranga 2</t>
  </si>
  <si>
    <t>CRI Square Bertioga</t>
  </si>
  <si>
    <t>22G1110098</t>
  </si>
  <si>
    <t>22J0019767</t>
  </si>
  <si>
    <t>Hotel</t>
  </si>
  <si>
    <t>Logística</t>
  </si>
  <si>
    <t>Educação</t>
  </si>
  <si>
    <t>22F1105839</t>
  </si>
  <si>
    <t>CRI Dot</t>
  </si>
  <si>
    <t>Pulverizado</t>
  </si>
  <si>
    <t>BTS</t>
  </si>
  <si>
    <t>21K0001807</t>
  </si>
  <si>
    <t>CRI Rede D'Or 397S</t>
  </si>
  <si>
    <t>Hospital</t>
  </si>
  <si>
    <t>ICVM 400</t>
  </si>
  <si>
    <t>semestral</t>
  </si>
  <si>
    <t>CRI Planta II 13E</t>
  </si>
  <si>
    <t>BBB+ S&amp;P</t>
  </si>
  <si>
    <t>23L1605236</t>
  </si>
  <si>
    <t>MRV Flex 1S</t>
  </si>
  <si>
    <t>IPCA</t>
  </si>
  <si>
    <t>CRI TJKB 2S</t>
  </si>
  <si>
    <t>CRI MRV Flex 1S</t>
  </si>
  <si>
    <t>24I1475522</t>
  </si>
  <si>
    <t>CRI VFDL</t>
  </si>
  <si>
    <t>25B2167192</t>
  </si>
  <si>
    <t>CRI Blue 23E</t>
  </si>
  <si>
    <t>Travessia</t>
  </si>
  <si>
    <t>22J0978144</t>
  </si>
  <si>
    <t>Cupom</t>
  </si>
  <si>
    <t>CRI Realiza</t>
  </si>
  <si>
    <t>Habitasec</t>
  </si>
  <si>
    <t>25C5641737</t>
  </si>
  <si>
    <t>AA- S&amp;P</t>
  </si>
  <si>
    <t>CRI JSTX</t>
  </si>
  <si>
    <t>24A1828538</t>
  </si>
  <si>
    <t>CRI Scala Datacenter 2S</t>
  </si>
  <si>
    <t>25G0686794</t>
  </si>
  <si>
    <t>CRI São Gonçalo 179E</t>
  </si>
  <si>
    <t>Virgo</t>
  </si>
  <si>
    <t>24G1972260</t>
  </si>
  <si>
    <t>NA S&amp;P</t>
  </si>
  <si>
    <t>NA 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</si>
</sst>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0000"/>
    <numFmt numFmtId="166" formatCode="0.0%"/>
    <numFmt numFmtId="167" formatCode="0.0"/>
    <numFmt numFmtId="168" formatCode="#,##0.00;\(#,##0.00\)"/>
    <numFmt numFmtId="169" formatCode="#,##0.0"/>
    <numFmt numFmtId="170" formatCode="0.000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8"/>
      <color rgb="FF40404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color rgb="FF00435D"/>
      <name val="Calibri"/>
      <family val="2"/>
    </font>
    <font>
      <sz val="8"/>
      <color theme="1" tint="0.249977111117893"/>
      <name val="Calibri"/>
      <family val="2"/>
    </font>
    <font>
      <sz val="9"/>
      <name val="Arial"/>
      <family val="2"/>
    </font>
    <font>
      <b/>
      <sz val="9"/>
      <color rgb="FF002060"/>
      <name val="Calibri"/>
      <family val="2"/>
    </font>
    <font>
      <sz val="8"/>
      <color rgb="FF404040"/>
      <name val="Calibri"/>
      <family val="2"/>
    </font>
    <font>
      <sz val="8"/>
      <name val="Arial"/>
      <family val="2"/>
    </font>
    <font>
      <sz val="8"/>
      <color rgb="FF404040"/>
      <name val="Arial Narrow"/>
      <family val="2"/>
    </font>
    <font>
      <b/>
      <sz val="8"/>
      <color rgb="FF00435D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 readingOrder="1"/>
    </xf>
    <xf numFmtId="164" fontId="3" fillId="0" borderId="0" xfId="1" applyFont="1" applyFill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7" fillId="0" borderId="1" xfId="0" applyFont="1" applyBorder="1" applyAlignment="1">
      <alignment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4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10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vertical="center" wrapText="1" readingOrder="1"/>
    </xf>
    <xf numFmtId="10" fontId="8" fillId="0" borderId="0" xfId="2" applyNumberFormat="1" applyFont="1" applyFill="1" applyBorder="1" applyAlignment="1">
      <alignment horizontal="center" vertical="center" wrapText="1"/>
    </xf>
    <xf numFmtId="10" fontId="8" fillId="0" borderId="0" xfId="3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164" fontId="4" fillId="0" borderId="2" xfId="0" applyNumberFormat="1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9" fontId="4" fillId="0" borderId="1" xfId="0" applyNumberFormat="1" applyFont="1" applyBorder="1" applyAlignment="1">
      <alignment horizontal="center" vertical="center" wrapText="1" readingOrder="1"/>
    </xf>
    <xf numFmtId="14" fontId="4" fillId="0" borderId="1" xfId="0" applyNumberFormat="1" applyFont="1" applyBorder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center" vertical="center" wrapText="1" readingOrder="1"/>
    </xf>
    <xf numFmtId="10" fontId="8" fillId="0" borderId="3" xfId="2" applyNumberFormat="1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166" fontId="11" fillId="0" borderId="1" xfId="2" applyNumberFormat="1" applyFont="1" applyBorder="1" applyAlignment="1">
      <alignment horizontal="center" vertical="center" wrapText="1" readingOrder="1"/>
    </xf>
    <xf numFmtId="3" fontId="3" fillId="0" borderId="0" xfId="0" applyNumberFormat="1" applyFont="1" applyAlignment="1">
      <alignment vertical="center"/>
    </xf>
    <xf numFmtId="11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4" fontId="5" fillId="0" borderId="1" xfId="0" applyNumberFormat="1" applyFont="1" applyBorder="1" applyAlignment="1">
      <alignment horizontal="left" vertical="center" wrapText="1" readingOrder="1"/>
    </xf>
    <xf numFmtId="166" fontId="11" fillId="0" borderId="1" xfId="2" applyNumberFormat="1" applyFont="1" applyFill="1" applyBorder="1" applyAlignment="1">
      <alignment horizontal="center" vertical="center" wrapText="1" readingOrder="1"/>
    </xf>
    <xf numFmtId="164" fontId="3" fillId="0" borderId="0" xfId="1" applyFont="1" applyAlignment="1">
      <alignment vertical="center"/>
    </xf>
    <xf numFmtId="10" fontId="0" fillId="0" borderId="0" xfId="2" applyNumberFormat="1" applyFont="1"/>
    <xf numFmtId="14" fontId="0" fillId="0" borderId="0" xfId="0" applyNumberFormat="1"/>
    <xf numFmtId="4" fontId="4" fillId="0" borderId="1" xfId="0" applyNumberFormat="1" applyFont="1" applyBorder="1" applyAlignment="1">
      <alignment vertical="center" wrapText="1" readingOrder="1"/>
    </xf>
    <xf numFmtId="14" fontId="0" fillId="0" borderId="0" xfId="0" applyNumberFormat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165" fontId="4" fillId="0" borderId="0" xfId="0" applyNumberFormat="1" applyFont="1" applyAlignment="1">
      <alignment vertical="center" wrapText="1" readingOrder="1"/>
    </xf>
    <xf numFmtId="166" fontId="4" fillId="0" borderId="1" xfId="2" applyNumberFormat="1" applyFont="1" applyFill="1" applyBorder="1" applyAlignment="1">
      <alignment horizontal="center" vertical="center" wrapText="1" readingOrder="1"/>
    </xf>
    <xf numFmtId="166" fontId="4" fillId="0" borderId="0" xfId="2" applyNumberFormat="1" applyFont="1" applyFill="1" applyBorder="1" applyAlignment="1">
      <alignment horizontal="center" vertical="center" wrapText="1" readingOrder="1"/>
    </xf>
    <xf numFmtId="4" fontId="4" fillId="0" borderId="2" xfId="0" applyNumberFormat="1" applyFont="1" applyBorder="1" applyAlignment="1">
      <alignment horizontal="center" vertical="center" wrapText="1" readingOrder="1"/>
    </xf>
    <xf numFmtId="4" fontId="14" fillId="0" borderId="2" xfId="0" applyNumberFormat="1" applyFont="1" applyBorder="1" applyAlignment="1">
      <alignment horizontal="center" vertical="center" wrapText="1" readingOrder="1"/>
    </xf>
    <xf numFmtId="10" fontId="14" fillId="0" borderId="1" xfId="0" applyNumberFormat="1" applyFont="1" applyBorder="1" applyAlignment="1">
      <alignment horizontal="center" vertical="center" wrapText="1" readingOrder="1"/>
    </xf>
    <xf numFmtId="168" fontId="4" fillId="0" borderId="1" xfId="0" applyNumberFormat="1" applyFont="1" applyBorder="1" applyAlignment="1">
      <alignment horizontal="center" vertical="center" wrapText="1" readingOrder="1"/>
    </xf>
    <xf numFmtId="168" fontId="13" fillId="0" borderId="1" xfId="0" applyNumberFormat="1" applyFont="1" applyBorder="1" applyAlignment="1">
      <alignment horizontal="center" vertical="center" wrapText="1" readingOrder="1"/>
    </xf>
    <xf numFmtId="10" fontId="13" fillId="0" borderId="1" xfId="0" applyNumberFormat="1" applyFont="1" applyBorder="1" applyAlignment="1">
      <alignment horizontal="center" vertical="center" wrapText="1" readingOrder="1"/>
    </xf>
    <xf numFmtId="170" fontId="6" fillId="0" borderId="1" xfId="0" applyNumberFormat="1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</cellXfs>
  <cellStyles count="6">
    <cellStyle name="Comma" xfId="1" builtinId="3"/>
    <cellStyle name="Normal" xfId="0" builtinId="0"/>
    <cellStyle name="Normal 141" xfId="5" xr:uid="{AD4CD462-6EBA-42FA-BDFF-2C584D14904C}"/>
    <cellStyle name="Normal_Novos modelos" xfId="4" xr:uid="{9BFAF1A0-E518-4C3B-9A75-0329658F2FDB}"/>
    <cellStyle name="Percent" xfId="2" builtinId="5"/>
    <cellStyle name="Porcentagem 2" xfId="3" xr:uid="{4AB537FC-B8F8-4EB0-9752-6803B53B292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6755</xdr:rowOff>
    </xdr:from>
    <xdr:ext cx="1699158" cy="478154"/>
    <xdr:pic>
      <xdr:nvPicPr>
        <xdr:cNvPr id="2" name="Imagem 1">
          <a:extLst>
            <a:ext uri="{FF2B5EF4-FFF2-40B4-BE49-F238E27FC236}">
              <a16:creationId xmlns:a16="http://schemas.microsoft.com/office/drawing/2014/main" id="{79032291-E902-4856-80EB-C1C70FA1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55"/>
          <a:ext cx="1699158" cy="47815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IMOBILIARIO/Documentos%20Compartilhados/General/_FII%20VGIR/Relatorio%20de%20Gestao/Suporte/2022/Mar22/2022%2003%20VALORA%20CRI%20CDI%20FII%20-%20Suporte%20Relatorio%20de%20Gestao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tabilidade das Cotas (2)"/>
      <sheetName val="graficos"/>
      <sheetName val="Rentabilidade das Cotas (2.1)"/>
      <sheetName val="CETIP + TIR"/>
      <sheetName val="Secundário"/>
      <sheetName val="Database secundário"/>
      <sheetName val="tabelas"/>
      <sheetName val="rentabilidade mensal"/>
      <sheetName val="rentabilidade mensal2"/>
      <sheetName val="LTV e Rating"/>
      <sheetName val="Duration Médio"/>
      <sheetName val="Fluxo de Caixa"/>
      <sheetName val="Evolução 16A"/>
      <sheetName val="Tabela semestral"/>
      <sheetName val="Carteira BTG 03-22"/>
      <sheetName val="Balanço BTG 03-22"/>
      <sheetName val="Balanço BTG 02-22"/>
      <sheetName val="Balanço BTG 01-22"/>
      <sheetName val="Balanço BTG 12-21"/>
      <sheetName val="Balanço BTG 11-21"/>
      <sheetName val="alocação"/>
      <sheetName val="Balanço BTG 10-21"/>
      <sheetName val="Balanço BTG 09-21"/>
      <sheetName val="Balanço BTG 08-21"/>
      <sheetName val="Balanço BTG 07-21"/>
      <sheetName val="Balanço BTG 06-21"/>
      <sheetName val="Balanço BTG 05-21"/>
      <sheetName val="Balanço BTG 04-21"/>
      <sheetName val="Balanço BTG 04-20"/>
      <sheetName val="Balanço BTG 03-20"/>
      <sheetName val="Balanço BTG 02-20"/>
      <sheetName val="Balanço BTG 01-20"/>
      <sheetName val="Balanço BTG 12-19"/>
      <sheetName val="Balanço BTG 11-19"/>
      <sheetName val="Balanço BTG 10-19"/>
      <sheetName val="Balanço BTG 09-19"/>
      <sheetName val="Balanço BTG 08-19"/>
      <sheetName val="Balanço BTG 07-19"/>
      <sheetName val="Balanço BTG 06-19"/>
      <sheetName val="Balanço BTG 05-19"/>
      <sheetName val="Balanço BTG 04-19"/>
      <sheetName val="Balanço BTG 09-18"/>
      <sheetName val="Balanço BTG 10-18"/>
      <sheetName val="Balanço BTG 11-18"/>
      <sheetName val="Balanço BTG 12-18"/>
      <sheetName val="Balanço BTG 01-19"/>
      <sheetName val="Balanço BTG 02-19"/>
      <sheetName val="Balanço BTG 03-19"/>
      <sheetName val="Cadastro Ativos"/>
      <sheetName val="Sheet1"/>
      <sheetName val="Planilha1"/>
      <sheetName val="Feriados"/>
      <sheetName val="Rentabilidade das Cotas anti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B685-808C-4515-ACE8-89D494FF9ABE}">
  <sheetPr>
    <pageSetUpPr fitToPage="1"/>
  </sheetPr>
  <dimension ref="A1:R107"/>
  <sheetViews>
    <sheetView showGridLines="0" tabSelected="1" topLeftCell="A15" zoomScaleNormal="100" workbookViewId="0">
      <selection activeCell="N45" sqref="N45"/>
    </sheetView>
  </sheetViews>
  <sheetFormatPr defaultColWidth="9.109375" defaultRowHeight="10.199999999999999" x14ac:dyDescent="0.25"/>
  <cols>
    <col min="1" max="1" width="27.109375" style="1" bestFit="1" customWidth="1"/>
    <col min="2" max="2" width="13.44140625" style="1" bestFit="1" customWidth="1"/>
    <col min="3" max="3" width="17.6640625" style="2" bestFit="1" customWidth="1"/>
    <col min="4" max="4" width="15" style="2" bestFit="1" customWidth="1"/>
    <col min="5" max="5" width="13.88671875" style="2" customWidth="1"/>
    <col min="6" max="6" width="15.21875" style="2" bestFit="1" customWidth="1"/>
    <col min="7" max="7" width="10.6640625" style="2" bestFit="1" customWidth="1"/>
    <col min="8" max="8" width="14.6640625" style="2" bestFit="1" customWidth="1"/>
    <col min="9" max="9" width="13.21875" style="1" bestFit="1" customWidth="1"/>
    <col min="10" max="10" width="16.5546875" style="1" bestFit="1" customWidth="1"/>
    <col min="11" max="11" width="19.88671875" style="1" bestFit="1" customWidth="1"/>
    <col min="12" max="12" width="12.33203125" style="1" bestFit="1" customWidth="1"/>
    <col min="13" max="13" width="10" style="1" bestFit="1" customWidth="1"/>
    <col min="14" max="14" width="20.6640625" style="1" bestFit="1" customWidth="1"/>
    <col min="15" max="15" width="16.5546875" style="1" bestFit="1" customWidth="1"/>
    <col min="16" max="16" width="13.5546875" style="1" customWidth="1"/>
    <col min="17" max="17" width="1.88671875" style="1" customWidth="1"/>
    <col min="18" max="16384" width="9.109375" style="1"/>
  </cols>
  <sheetData>
    <row r="1" spans="1:18" ht="12" x14ac:dyDescent="0.25">
      <c r="A1" s="55" t="s">
        <v>58</v>
      </c>
      <c r="B1" s="55"/>
      <c r="C1" s="55"/>
      <c r="D1" s="55"/>
      <c r="E1" s="55"/>
      <c r="F1" s="55"/>
      <c r="G1" s="55"/>
      <c r="H1" s="55"/>
      <c r="I1" s="55"/>
      <c r="J1" s="55"/>
    </row>
    <row r="2" spans="1:18" ht="12" x14ac:dyDescent="0.25">
      <c r="A2" s="55" t="s">
        <v>57</v>
      </c>
      <c r="B2" s="55"/>
      <c r="C2" s="55"/>
      <c r="D2" s="55"/>
      <c r="E2" s="55"/>
      <c r="F2" s="55"/>
      <c r="G2" s="55"/>
      <c r="H2" s="55"/>
      <c r="I2" s="55"/>
      <c r="J2" s="55"/>
    </row>
    <row r="5" spans="1:18" ht="45" customHeight="1" x14ac:dyDescent="0.25">
      <c r="A5" s="28" t="s">
        <v>56</v>
      </c>
      <c r="B5" s="28" t="s">
        <v>55</v>
      </c>
      <c r="C5" s="28" t="s">
        <v>54</v>
      </c>
      <c r="D5" s="28" t="s">
        <v>53</v>
      </c>
      <c r="E5" s="28" t="s">
        <v>52</v>
      </c>
      <c r="F5" s="28" t="s">
        <v>51</v>
      </c>
      <c r="G5" s="28" t="s">
        <v>50</v>
      </c>
      <c r="H5" s="28" t="s">
        <v>49</v>
      </c>
      <c r="I5" s="28" t="s">
        <v>172</v>
      </c>
      <c r="J5" s="28" t="s">
        <v>47</v>
      </c>
      <c r="K5" s="28" t="s">
        <v>46</v>
      </c>
      <c r="L5" s="28" t="s">
        <v>45</v>
      </c>
      <c r="M5" s="28" t="s">
        <v>44</v>
      </c>
      <c r="N5" s="28" t="s">
        <v>43</v>
      </c>
      <c r="O5" s="28" t="s">
        <v>42</v>
      </c>
    </row>
    <row r="6" spans="1:18" x14ac:dyDescent="0.25">
      <c r="A6" s="14" t="s">
        <v>59</v>
      </c>
      <c r="B6" s="14" t="s">
        <v>60</v>
      </c>
      <c r="C6" s="14" t="s">
        <v>41</v>
      </c>
      <c r="D6" s="14" t="s">
        <v>7</v>
      </c>
      <c r="E6" s="12" t="s">
        <v>184</v>
      </c>
      <c r="F6" s="41">
        <v>69379185.652500004</v>
      </c>
      <c r="G6" s="13">
        <v>6.691905627115248E-2</v>
      </c>
      <c r="H6" s="13" t="s">
        <v>133</v>
      </c>
      <c r="I6" s="13">
        <v>7.0000000000000007E-2</v>
      </c>
      <c r="J6" s="25">
        <v>46933</v>
      </c>
      <c r="K6" s="24">
        <v>2.3392093678735764</v>
      </c>
      <c r="L6" s="25" t="s">
        <v>136</v>
      </c>
      <c r="M6" s="46" t="s">
        <v>6</v>
      </c>
      <c r="N6" s="37">
        <v>1</v>
      </c>
      <c r="O6" s="27" t="s">
        <v>141</v>
      </c>
      <c r="R6" s="30"/>
    </row>
    <row r="7" spans="1:18" x14ac:dyDescent="0.25">
      <c r="A7" s="14" t="s">
        <v>177</v>
      </c>
      <c r="B7" s="14" t="s">
        <v>62</v>
      </c>
      <c r="C7" s="14" t="s">
        <v>178</v>
      </c>
      <c r="D7" s="14" t="s">
        <v>153</v>
      </c>
      <c r="E7" s="12" t="s">
        <v>6</v>
      </c>
      <c r="F7" s="41">
        <v>62248787.716300003</v>
      </c>
      <c r="G7" s="13">
        <v>6.0041496434716388E-2</v>
      </c>
      <c r="H7" s="13" t="s">
        <v>133</v>
      </c>
      <c r="I7" s="13">
        <v>9.8369999999999999E-2</v>
      </c>
      <c r="J7" s="25">
        <v>50742</v>
      </c>
      <c r="K7" s="24">
        <v>5.1959474310027263</v>
      </c>
      <c r="L7" s="25" t="s">
        <v>136</v>
      </c>
      <c r="M7" s="46">
        <v>0.8618495038248124</v>
      </c>
      <c r="N7" s="37">
        <v>1</v>
      </c>
      <c r="O7" s="27" t="s">
        <v>140</v>
      </c>
      <c r="R7" s="30"/>
    </row>
    <row r="8" spans="1:18" x14ac:dyDescent="0.25">
      <c r="A8" s="14" t="s">
        <v>167</v>
      </c>
      <c r="B8" s="14" t="s">
        <v>62</v>
      </c>
      <c r="C8" s="14" t="s">
        <v>168</v>
      </c>
      <c r="D8" s="14" t="s">
        <v>148</v>
      </c>
      <c r="E8" s="12" t="s">
        <v>6</v>
      </c>
      <c r="F8" s="41">
        <v>57223214.276500002</v>
      </c>
      <c r="G8" s="13">
        <v>5.5194125733404799E-2</v>
      </c>
      <c r="H8" s="13" t="s">
        <v>133</v>
      </c>
      <c r="I8" s="13">
        <v>9.98E-2</v>
      </c>
      <c r="J8" s="25">
        <v>47134</v>
      </c>
      <c r="K8" s="24">
        <v>2.8156481491533074</v>
      </c>
      <c r="L8" s="25" t="s">
        <v>136</v>
      </c>
      <c r="M8" s="46">
        <v>0.51438324799134094</v>
      </c>
      <c r="N8" s="37">
        <v>1</v>
      </c>
      <c r="O8" s="27" t="s">
        <v>140</v>
      </c>
      <c r="R8" s="30"/>
    </row>
    <row r="9" spans="1:18" x14ac:dyDescent="0.25">
      <c r="A9" s="14" t="s">
        <v>126</v>
      </c>
      <c r="B9" s="14" t="s">
        <v>62</v>
      </c>
      <c r="C9" s="14" t="s">
        <v>129</v>
      </c>
      <c r="D9" s="14" t="s">
        <v>24</v>
      </c>
      <c r="E9" s="12" t="s">
        <v>6</v>
      </c>
      <c r="F9" s="41">
        <v>54439939.479500003</v>
      </c>
      <c r="G9" s="13">
        <v>5.250954359242356E-2</v>
      </c>
      <c r="H9" s="13" t="s">
        <v>133</v>
      </c>
      <c r="I9" s="13">
        <v>9.5000000000000001E-2</v>
      </c>
      <c r="J9" s="25">
        <v>51312</v>
      </c>
      <c r="K9" s="24">
        <v>4.9529003900702664</v>
      </c>
      <c r="L9" s="25" t="s">
        <v>136</v>
      </c>
      <c r="M9" s="46">
        <v>0.27441060903732811</v>
      </c>
      <c r="N9" s="37">
        <v>0.33643274853801169</v>
      </c>
      <c r="O9" s="27" t="s">
        <v>141</v>
      </c>
      <c r="R9" s="30"/>
    </row>
    <row r="10" spans="1:18" x14ac:dyDescent="0.25">
      <c r="A10" s="14" t="s">
        <v>125</v>
      </c>
      <c r="B10" s="14" t="s">
        <v>62</v>
      </c>
      <c r="C10" s="14" t="s">
        <v>39</v>
      </c>
      <c r="D10" s="14" t="s">
        <v>152</v>
      </c>
      <c r="E10" s="12" t="s">
        <v>6</v>
      </c>
      <c r="F10" s="41">
        <v>53982781.800800003</v>
      </c>
      <c r="G10" s="13">
        <v>5.2068596352440898E-2</v>
      </c>
      <c r="H10" s="13" t="s">
        <v>133</v>
      </c>
      <c r="I10" s="13">
        <v>9.7500000000000003E-2</v>
      </c>
      <c r="J10" s="25">
        <v>48127</v>
      </c>
      <c r="K10" s="24">
        <v>2.4631511802135453</v>
      </c>
      <c r="L10" s="25" t="s">
        <v>136</v>
      </c>
      <c r="M10" s="46">
        <v>0.50251256281407031</v>
      </c>
      <c r="N10" s="37">
        <v>0.87932132132132135</v>
      </c>
      <c r="O10" s="27" t="s">
        <v>141</v>
      </c>
      <c r="R10" s="30"/>
    </row>
    <row r="11" spans="1:18" x14ac:dyDescent="0.25">
      <c r="A11" s="14" t="s">
        <v>102</v>
      </c>
      <c r="B11" s="14" t="s">
        <v>60</v>
      </c>
      <c r="C11" s="14" t="s">
        <v>103</v>
      </c>
      <c r="D11" s="14" t="s">
        <v>152</v>
      </c>
      <c r="E11" s="12" t="s">
        <v>6</v>
      </c>
      <c r="F11" s="41">
        <v>48874039.889899999</v>
      </c>
      <c r="G11" s="13">
        <v>4.7141006266234783E-2</v>
      </c>
      <c r="H11" s="13" t="s">
        <v>133</v>
      </c>
      <c r="I11" s="13">
        <v>9.5000000000000001E-2</v>
      </c>
      <c r="J11" s="25">
        <v>48442</v>
      </c>
      <c r="K11" s="24">
        <v>3.082508989559142</v>
      </c>
      <c r="L11" s="25" t="s">
        <v>136</v>
      </c>
      <c r="M11" s="46">
        <v>0.6211180124223602</v>
      </c>
      <c r="N11" s="37">
        <v>0.375</v>
      </c>
      <c r="O11" s="27" t="s">
        <v>141</v>
      </c>
      <c r="R11" s="30"/>
    </row>
    <row r="12" spans="1:18" x14ac:dyDescent="0.25">
      <c r="A12" s="14" t="s">
        <v>61</v>
      </c>
      <c r="B12" s="14" t="s">
        <v>60</v>
      </c>
      <c r="C12" s="14" t="s">
        <v>40</v>
      </c>
      <c r="D12" s="14" t="s">
        <v>24</v>
      </c>
      <c r="E12" s="12" t="s">
        <v>6</v>
      </c>
      <c r="F12" s="41">
        <v>48208196.463799998</v>
      </c>
      <c r="G12" s="13">
        <v>4.6498773105382495E-2</v>
      </c>
      <c r="H12" s="13" t="s">
        <v>133</v>
      </c>
      <c r="I12" s="13">
        <v>6.2E-2</v>
      </c>
      <c r="J12" s="25">
        <v>48603</v>
      </c>
      <c r="K12" s="24">
        <v>3.3210609331415095</v>
      </c>
      <c r="L12" s="25" t="s">
        <v>136</v>
      </c>
      <c r="M12" s="46">
        <v>0.20499661853045312</v>
      </c>
      <c r="N12" s="37">
        <v>1</v>
      </c>
      <c r="O12" s="27" t="s">
        <v>141</v>
      </c>
      <c r="R12" s="30"/>
    </row>
    <row r="13" spans="1:18" x14ac:dyDescent="0.25">
      <c r="A13" s="14" t="s">
        <v>116</v>
      </c>
      <c r="B13" s="14" t="s">
        <v>65</v>
      </c>
      <c r="C13" s="14" t="s">
        <v>120</v>
      </c>
      <c r="D13" s="14" t="s">
        <v>152</v>
      </c>
      <c r="E13" s="12" t="s">
        <v>184</v>
      </c>
      <c r="F13" s="41">
        <v>42821360.417599998</v>
      </c>
      <c r="G13" s="13">
        <v>4.1302949875276003E-2</v>
      </c>
      <c r="H13" s="13" t="s">
        <v>133</v>
      </c>
      <c r="I13" s="13">
        <v>0.09</v>
      </c>
      <c r="J13" s="25">
        <v>47655</v>
      </c>
      <c r="K13" s="24">
        <v>2.1477158440260857</v>
      </c>
      <c r="L13" s="25" t="s">
        <v>136</v>
      </c>
      <c r="M13" s="46">
        <v>0.28653295128939826</v>
      </c>
      <c r="N13" s="37">
        <v>1</v>
      </c>
      <c r="O13" s="27" t="s">
        <v>140</v>
      </c>
      <c r="R13" s="30"/>
    </row>
    <row r="14" spans="1:18" x14ac:dyDescent="0.25">
      <c r="A14" s="14" t="s">
        <v>173</v>
      </c>
      <c r="B14" s="14" t="s">
        <v>174</v>
      </c>
      <c r="C14" s="14" t="s">
        <v>175</v>
      </c>
      <c r="D14" s="14" t="s">
        <v>7</v>
      </c>
      <c r="E14" s="12" t="s">
        <v>6</v>
      </c>
      <c r="F14" s="41">
        <v>39642908.223200001</v>
      </c>
      <c r="G14" s="13">
        <v>3.8237203005349218E-2</v>
      </c>
      <c r="H14" s="13" t="s">
        <v>133</v>
      </c>
      <c r="I14" s="13">
        <v>0.105</v>
      </c>
      <c r="J14" s="25">
        <v>50125</v>
      </c>
      <c r="K14" s="24">
        <v>4.684646923854066</v>
      </c>
      <c r="L14" s="25" t="s">
        <v>136</v>
      </c>
      <c r="M14" s="46">
        <v>0.45858937906998071</v>
      </c>
      <c r="N14" s="37">
        <v>0.31914893617021278</v>
      </c>
      <c r="O14" s="27" t="s">
        <v>140</v>
      </c>
      <c r="R14" s="30"/>
    </row>
    <row r="15" spans="1:18" x14ac:dyDescent="0.25">
      <c r="A15" s="14" t="s">
        <v>111</v>
      </c>
      <c r="B15" s="14" t="s">
        <v>65</v>
      </c>
      <c r="C15" s="14" t="s">
        <v>112</v>
      </c>
      <c r="D15" s="14" t="s">
        <v>7</v>
      </c>
      <c r="E15" s="12" t="s">
        <v>6</v>
      </c>
      <c r="F15" s="41">
        <v>34528462.603799999</v>
      </c>
      <c r="G15" s="13">
        <v>3.3304111459498166E-2</v>
      </c>
      <c r="H15" s="13" t="s">
        <v>133</v>
      </c>
      <c r="I15" s="13">
        <v>0.09</v>
      </c>
      <c r="J15" s="25">
        <v>46238</v>
      </c>
      <c r="K15" s="24">
        <v>0.80945466978340308</v>
      </c>
      <c r="L15" s="25" t="s">
        <v>136</v>
      </c>
      <c r="M15" s="46">
        <v>0.80210743173643595</v>
      </c>
      <c r="N15" s="37">
        <v>1</v>
      </c>
      <c r="O15" s="27" t="s">
        <v>141</v>
      </c>
      <c r="R15" s="30"/>
    </row>
    <row r="16" spans="1:18" x14ac:dyDescent="0.25">
      <c r="A16" s="14" t="s">
        <v>117</v>
      </c>
      <c r="B16" s="14" t="s">
        <v>62</v>
      </c>
      <c r="C16" s="14" t="s">
        <v>121</v>
      </c>
      <c r="D16" s="14" t="s">
        <v>91</v>
      </c>
      <c r="E16" s="12" t="s">
        <v>6</v>
      </c>
      <c r="F16" s="41">
        <v>30713832.0845</v>
      </c>
      <c r="G16" s="13">
        <v>2.9624744629606677E-2</v>
      </c>
      <c r="H16" s="13" t="s">
        <v>133</v>
      </c>
      <c r="I16" s="13">
        <v>0.1</v>
      </c>
      <c r="J16" s="25">
        <v>49734</v>
      </c>
      <c r="K16" s="24">
        <v>4.394633722880199</v>
      </c>
      <c r="L16" s="25" t="s">
        <v>136</v>
      </c>
      <c r="M16" s="46">
        <v>0.81967213114754101</v>
      </c>
      <c r="N16" s="37">
        <v>1</v>
      </c>
      <c r="O16" s="27" t="s">
        <v>140</v>
      </c>
      <c r="R16" s="30"/>
    </row>
    <row r="17" spans="1:18" x14ac:dyDescent="0.25">
      <c r="A17" s="14" t="s">
        <v>73</v>
      </c>
      <c r="B17" s="14" t="s">
        <v>71</v>
      </c>
      <c r="C17" s="14" t="s">
        <v>33</v>
      </c>
      <c r="D17" s="14" t="s">
        <v>32</v>
      </c>
      <c r="E17" s="12" t="s">
        <v>185</v>
      </c>
      <c r="F17" s="41">
        <v>30487538.946899999</v>
      </c>
      <c r="G17" s="13">
        <v>2.9406475662244063E-2</v>
      </c>
      <c r="H17" s="13" t="s">
        <v>133</v>
      </c>
      <c r="I17" s="13">
        <v>0.05</v>
      </c>
      <c r="J17" s="25">
        <v>49780</v>
      </c>
      <c r="K17" s="24">
        <v>8.1982003130092274</v>
      </c>
      <c r="L17" s="25" t="s">
        <v>136</v>
      </c>
      <c r="M17" s="46" t="s">
        <v>6</v>
      </c>
      <c r="N17" s="37">
        <v>0.06</v>
      </c>
      <c r="O17" s="27" t="s">
        <v>141</v>
      </c>
      <c r="R17" s="30"/>
    </row>
    <row r="18" spans="1:18" x14ac:dyDescent="0.25">
      <c r="A18" s="14" t="s">
        <v>70</v>
      </c>
      <c r="B18" s="14" t="s">
        <v>71</v>
      </c>
      <c r="C18" s="14" t="s">
        <v>72</v>
      </c>
      <c r="D18" s="14" t="s">
        <v>148</v>
      </c>
      <c r="E18" s="12" t="s">
        <v>176</v>
      </c>
      <c r="F18" s="41">
        <v>30310275.394499999</v>
      </c>
      <c r="G18" s="13">
        <v>2.9235497730947857E-2</v>
      </c>
      <c r="H18" s="13" t="s">
        <v>133</v>
      </c>
      <c r="I18" s="13">
        <v>7.0000000000000007E-2</v>
      </c>
      <c r="J18" s="25">
        <v>48380</v>
      </c>
      <c r="K18" s="24">
        <v>4.6904240241447548</v>
      </c>
      <c r="L18" s="25" t="s">
        <v>136</v>
      </c>
      <c r="M18" s="46" t="s">
        <v>6</v>
      </c>
      <c r="N18" s="37">
        <v>0.14510558849989844</v>
      </c>
      <c r="O18" s="27" t="s">
        <v>141</v>
      </c>
      <c r="R18" s="30"/>
    </row>
    <row r="19" spans="1:18" x14ac:dyDescent="0.25">
      <c r="A19" s="14" t="s">
        <v>74</v>
      </c>
      <c r="B19" s="14" t="s">
        <v>60</v>
      </c>
      <c r="C19" s="14" t="s">
        <v>31</v>
      </c>
      <c r="D19" s="14" t="s">
        <v>24</v>
      </c>
      <c r="E19" s="12" t="s">
        <v>30</v>
      </c>
      <c r="F19" s="41">
        <v>28285824.526000001</v>
      </c>
      <c r="G19" s="13">
        <v>2.7282832240380035E-2</v>
      </c>
      <c r="H19" s="13" t="s">
        <v>133</v>
      </c>
      <c r="I19" s="13">
        <v>0.05</v>
      </c>
      <c r="J19" s="25">
        <v>48414</v>
      </c>
      <c r="K19" s="24">
        <v>3.8</v>
      </c>
      <c r="L19" s="25" t="s">
        <v>136</v>
      </c>
      <c r="M19" s="46">
        <v>0.21276595744680851</v>
      </c>
      <c r="N19" s="37">
        <v>5.1439544615384615E-2</v>
      </c>
      <c r="O19" s="27" t="s">
        <v>141</v>
      </c>
      <c r="R19" s="30"/>
    </row>
    <row r="20" spans="1:18" x14ac:dyDescent="0.25">
      <c r="A20" s="14" t="s">
        <v>128</v>
      </c>
      <c r="B20" s="14" t="s">
        <v>62</v>
      </c>
      <c r="C20" s="14" t="s">
        <v>131</v>
      </c>
      <c r="D20" s="14" t="s">
        <v>24</v>
      </c>
      <c r="E20" s="12" t="s">
        <v>6</v>
      </c>
      <c r="F20" s="41">
        <v>26863279.730300002</v>
      </c>
      <c r="G20" s="13">
        <v>2.5910729723805554E-2</v>
      </c>
      <c r="H20" s="13" t="s">
        <v>133</v>
      </c>
      <c r="I20" s="13">
        <v>9.5000000000000001E-2</v>
      </c>
      <c r="J20" s="25">
        <v>51312</v>
      </c>
      <c r="K20" s="24">
        <v>4.9723925909687212</v>
      </c>
      <c r="L20" s="25" t="s">
        <v>136</v>
      </c>
      <c r="M20" s="46">
        <v>0.27441060903732811</v>
      </c>
      <c r="N20" s="37">
        <v>0.28094826592925454</v>
      </c>
      <c r="O20" s="27" t="s">
        <v>140</v>
      </c>
      <c r="R20" s="30"/>
    </row>
    <row r="21" spans="1:18" x14ac:dyDescent="0.25">
      <c r="A21" s="14" t="s">
        <v>68</v>
      </c>
      <c r="B21" s="14" t="s">
        <v>62</v>
      </c>
      <c r="C21" s="14" t="s">
        <v>35</v>
      </c>
      <c r="D21" s="14" t="s">
        <v>24</v>
      </c>
      <c r="E21" s="12" t="s">
        <v>6</v>
      </c>
      <c r="F21" s="41">
        <v>26293586.6437</v>
      </c>
      <c r="G21" s="13">
        <v>2.5361237489774147E-2</v>
      </c>
      <c r="H21" s="13" t="s">
        <v>133</v>
      </c>
      <c r="I21" s="13">
        <v>7.7499999999999999E-2</v>
      </c>
      <c r="J21" s="25">
        <v>47997</v>
      </c>
      <c r="K21" s="24">
        <v>2.4964402582954821</v>
      </c>
      <c r="L21" s="25" t="s">
        <v>136</v>
      </c>
      <c r="M21" s="46">
        <v>0.39955518153402253</v>
      </c>
      <c r="N21" s="37">
        <v>1</v>
      </c>
      <c r="O21" s="27" t="s">
        <v>141</v>
      </c>
      <c r="R21" s="30"/>
    </row>
    <row r="22" spans="1:18" x14ac:dyDescent="0.25">
      <c r="A22" s="14" t="s">
        <v>69</v>
      </c>
      <c r="B22" s="14" t="s">
        <v>62</v>
      </c>
      <c r="C22" s="14" t="s">
        <v>34</v>
      </c>
      <c r="D22" s="14" t="s">
        <v>24</v>
      </c>
      <c r="E22" s="12" t="s">
        <v>6</v>
      </c>
      <c r="F22" s="41">
        <v>26293586.6404</v>
      </c>
      <c r="G22" s="13">
        <v>2.5361237486591161E-2</v>
      </c>
      <c r="H22" s="13" t="s">
        <v>133</v>
      </c>
      <c r="I22" s="13">
        <v>7.7499999999999999E-2</v>
      </c>
      <c r="J22" s="25">
        <v>47997</v>
      </c>
      <c r="K22" s="24">
        <v>2.4964402582954821</v>
      </c>
      <c r="L22" s="25" t="s">
        <v>136</v>
      </c>
      <c r="M22" s="46">
        <v>0.39955518153402253</v>
      </c>
      <c r="N22" s="37">
        <v>1</v>
      </c>
      <c r="O22" s="27" t="s">
        <v>141</v>
      </c>
      <c r="R22" s="30"/>
    </row>
    <row r="23" spans="1:18" x14ac:dyDescent="0.25">
      <c r="A23" s="14" t="s">
        <v>63</v>
      </c>
      <c r="B23" s="14" t="s">
        <v>60</v>
      </c>
      <c r="C23" s="14" t="s">
        <v>38</v>
      </c>
      <c r="D23" s="14" t="s">
        <v>148</v>
      </c>
      <c r="E23" s="12" t="s">
        <v>6</v>
      </c>
      <c r="F23" s="41">
        <v>25995390.214000002</v>
      </c>
      <c r="G23" s="13">
        <v>2.5073614862450442E-2</v>
      </c>
      <c r="H23" s="13" t="s">
        <v>133</v>
      </c>
      <c r="I23" s="13">
        <v>5.9299999999999999E-2</v>
      </c>
      <c r="J23" s="25">
        <v>51210</v>
      </c>
      <c r="K23" s="24">
        <v>6.2451622838608634</v>
      </c>
      <c r="L23" s="25" t="s">
        <v>136</v>
      </c>
      <c r="M23" s="46">
        <v>0.27011013800424627</v>
      </c>
      <c r="N23" s="37">
        <v>7.6335877862595422E-2</v>
      </c>
      <c r="O23" s="27" t="s">
        <v>141</v>
      </c>
      <c r="R23" s="30"/>
    </row>
    <row r="24" spans="1:18" x14ac:dyDescent="0.25">
      <c r="A24" s="14" t="s">
        <v>79</v>
      </c>
      <c r="B24" s="14" t="s">
        <v>62</v>
      </c>
      <c r="C24" s="14" t="s">
        <v>80</v>
      </c>
      <c r="D24" s="14" t="s">
        <v>24</v>
      </c>
      <c r="E24" s="12" t="s">
        <v>6</v>
      </c>
      <c r="F24" s="41">
        <v>23503823.391899999</v>
      </c>
      <c r="G24" s="13">
        <v>2.2670396969312223E-2</v>
      </c>
      <c r="H24" s="13" t="s">
        <v>133</v>
      </c>
      <c r="I24" s="13">
        <v>9.8500000000000004E-2</v>
      </c>
      <c r="J24" s="25">
        <v>48388</v>
      </c>
      <c r="K24" s="24">
        <v>3.02515528194649</v>
      </c>
      <c r="L24" s="25" t="s">
        <v>136</v>
      </c>
      <c r="M24" s="46">
        <v>0.29696969696969699</v>
      </c>
      <c r="N24" s="37">
        <v>1</v>
      </c>
      <c r="O24" s="27" t="s">
        <v>141</v>
      </c>
      <c r="R24" s="30"/>
    </row>
    <row r="25" spans="1:18" x14ac:dyDescent="0.25">
      <c r="A25" s="14" t="s">
        <v>169</v>
      </c>
      <c r="B25" s="14" t="s">
        <v>170</v>
      </c>
      <c r="C25" s="14" t="s">
        <v>171</v>
      </c>
      <c r="D25" s="14" t="s">
        <v>152</v>
      </c>
      <c r="E25" s="12" t="s">
        <v>6</v>
      </c>
      <c r="F25" s="41">
        <v>23482424.423900001</v>
      </c>
      <c r="G25" s="13">
        <v>2.2649756791278005E-2</v>
      </c>
      <c r="H25" s="13" t="s">
        <v>133</v>
      </c>
      <c r="I25" s="13">
        <v>0.1</v>
      </c>
      <c r="J25" s="25">
        <v>48507</v>
      </c>
      <c r="K25" s="24">
        <v>2.6847756361453801</v>
      </c>
      <c r="L25" s="25" t="s">
        <v>136</v>
      </c>
      <c r="M25" s="46">
        <v>0.8028235294117646</v>
      </c>
      <c r="N25" s="37">
        <v>0.71760038470786247</v>
      </c>
      <c r="O25" s="27" t="s">
        <v>141</v>
      </c>
      <c r="R25" s="30"/>
    </row>
    <row r="26" spans="1:18" x14ac:dyDescent="0.25">
      <c r="A26" s="14" t="s">
        <v>75</v>
      </c>
      <c r="B26" s="14" t="s">
        <v>76</v>
      </c>
      <c r="C26" s="14" t="s">
        <v>29</v>
      </c>
      <c r="D26" s="14" t="s">
        <v>7</v>
      </c>
      <c r="E26" s="12" t="s">
        <v>6</v>
      </c>
      <c r="F26" s="41">
        <v>21308219.0141</v>
      </c>
      <c r="G26" s="13">
        <v>2.0552646933399362E-2</v>
      </c>
      <c r="H26" s="13" t="s">
        <v>133</v>
      </c>
      <c r="I26" s="13">
        <v>0.12</v>
      </c>
      <c r="J26" s="25">
        <v>46251</v>
      </c>
      <c r="K26" s="24">
        <v>0.5409799569474053</v>
      </c>
      <c r="L26" s="25" t="s">
        <v>136</v>
      </c>
      <c r="M26" s="46">
        <v>0.51020408163265307</v>
      </c>
      <c r="N26" s="37">
        <v>0.55483870967741933</v>
      </c>
      <c r="O26" s="27" t="s">
        <v>141</v>
      </c>
      <c r="R26" s="30"/>
    </row>
    <row r="27" spans="1:18" x14ac:dyDescent="0.25">
      <c r="A27" s="14" t="s">
        <v>151</v>
      </c>
      <c r="B27" s="14" t="s">
        <v>65</v>
      </c>
      <c r="C27" s="14" t="s">
        <v>150</v>
      </c>
      <c r="D27" s="14" t="s">
        <v>7</v>
      </c>
      <c r="E27" s="12" t="s">
        <v>6</v>
      </c>
      <c r="F27" s="41">
        <v>20582131.416299999</v>
      </c>
      <c r="G27" s="13">
        <v>1.9852305810078418E-2</v>
      </c>
      <c r="H27" s="13" t="s">
        <v>133</v>
      </c>
      <c r="I27" s="13">
        <v>0.09</v>
      </c>
      <c r="J27" s="25">
        <v>46541</v>
      </c>
      <c r="K27" s="24">
        <v>1.5416613157213117</v>
      </c>
      <c r="L27" s="25" t="s">
        <v>136</v>
      </c>
      <c r="M27" s="46">
        <v>0.63063063063063063</v>
      </c>
      <c r="N27" s="37">
        <v>1</v>
      </c>
      <c r="O27" s="27" t="s">
        <v>141</v>
      </c>
      <c r="R27" s="30"/>
    </row>
    <row r="28" spans="1:18" x14ac:dyDescent="0.25">
      <c r="A28" s="14" t="s">
        <v>181</v>
      </c>
      <c r="B28" s="14" t="s">
        <v>182</v>
      </c>
      <c r="C28" s="14" t="s">
        <v>183</v>
      </c>
      <c r="D28" s="14" t="s">
        <v>24</v>
      </c>
      <c r="E28" s="12" t="s">
        <v>6</v>
      </c>
      <c r="F28" s="41">
        <v>19145322.360199999</v>
      </c>
      <c r="G28" s="13">
        <v>1.846644483215279E-2</v>
      </c>
      <c r="H28" s="13" t="s">
        <v>133</v>
      </c>
      <c r="I28" s="13">
        <v>0.105</v>
      </c>
      <c r="J28" s="25">
        <v>50976</v>
      </c>
      <c r="K28" s="24">
        <v>4.1727156225245814</v>
      </c>
      <c r="L28" s="25" t="s">
        <v>136</v>
      </c>
      <c r="M28" s="46">
        <v>0.16289297931259158</v>
      </c>
      <c r="N28" s="37">
        <v>0.91</v>
      </c>
      <c r="O28" s="27" t="s">
        <v>140</v>
      </c>
      <c r="R28" s="30"/>
    </row>
    <row r="29" spans="1:18" x14ac:dyDescent="0.25">
      <c r="A29" s="14" t="s">
        <v>108</v>
      </c>
      <c r="B29" s="14" t="s">
        <v>62</v>
      </c>
      <c r="C29" s="14" t="s">
        <v>109</v>
      </c>
      <c r="D29" s="14" t="s">
        <v>91</v>
      </c>
      <c r="E29" s="12" t="s">
        <v>6</v>
      </c>
      <c r="F29" s="41">
        <v>18964599.474100001</v>
      </c>
      <c r="G29" s="13">
        <v>1.8292130232310334E-2</v>
      </c>
      <c r="H29" s="13" t="s">
        <v>133</v>
      </c>
      <c r="I29" s="13">
        <v>9.1700000000000004E-2</v>
      </c>
      <c r="J29" s="25">
        <v>49856</v>
      </c>
      <c r="K29" s="24">
        <v>4.7126768175494149</v>
      </c>
      <c r="L29" s="25" t="s">
        <v>136</v>
      </c>
      <c r="M29" s="46">
        <v>0.75187969924812026</v>
      </c>
      <c r="N29" s="37">
        <v>0.88922388059701496</v>
      </c>
      <c r="O29" s="27" t="s">
        <v>141</v>
      </c>
      <c r="R29" s="30"/>
    </row>
    <row r="30" spans="1:18" x14ac:dyDescent="0.25">
      <c r="A30" s="14" t="s">
        <v>83</v>
      </c>
      <c r="B30" s="14" t="s">
        <v>65</v>
      </c>
      <c r="C30" s="14" t="s">
        <v>20</v>
      </c>
      <c r="D30" s="14" t="s">
        <v>7</v>
      </c>
      <c r="E30" s="12" t="s">
        <v>6</v>
      </c>
      <c r="F30" s="41">
        <v>16378804.6401</v>
      </c>
      <c r="G30" s="13">
        <v>1.5798025575781173E-2</v>
      </c>
      <c r="H30" s="13" t="s">
        <v>133</v>
      </c>
      <c r="I30" s="13">
        <v>0.09</v>
      </c>
      <c r="J30" s="25">
        <v>46294</v>
      </c>
      <c r="K30" s="24">
        <v>0.95658290180000005</v>
      </c>
      <c r="L30" s="25" t="s">
        <v>136</v>
      </c>
      <c r="M30" s="46">
        <v>0.5</v>
      </c>
      <c r="N30" s="37">
        <v>1</v>
      </c>
      <c r="O30" s="27" t="s">
        <v>141</v>
      </c>
      <c r="R30" s="30"/>
    </row>
    <row r="31" spans="1:18" x14ac:dyDescent="0.25">
      <c r="A31" s="14" t="s">
        <v>78</v>
      </c>
      <c r="B31" s="14" t="s">
        <v>71</v>
      </c>
      <c r="C31" s="14" t="s">
        <v>27</v>
      </c>
      <c r="D31" s="14" t="s">
        <v>148</v>
      </c>
      <c r="E31" s="12" t="s">
        <v>6</v>
      </c>
      <c r="F31" s="41">
        <v>15824634.177200001</v>
      </c>
      <c r="G31" s="13">
        <v>1.5263505545863823E-2</v>
      </c>
      <c r="H31" s="13" t="s">
        <v>133</v>
      </c>
      <c r="I31" s="13">
        <v>5.2499999999999998E-2</v>
      </c>
      <c r="J31" s="25">
        <v>48113</v>
      </c>
      <c r="K31" s="24">
        <v>2.8436869180134807</v>
      </c>
      <c r="L31" s="25" t="s">
        <v>136</v>
      </c>
      <c r="M31" s="46">
        <v>0.52041147807255017</v>
      </c>
      <c r="N31" s="37">
        <v>0.1791328180279268</v>
      </c>
      <c r="O31" s="27" t="s">
        <v>141</v>
      </c>
      <c r="R31" s="30"/>
    </row>
    <row r="32" spans="1:18" x14ac:dyDescent="0.25">
      <c r="A32" s="14" t="s">
        <v>84</v>
      </c>
      <c r="B32" s="14" t="s">
        <v>71</v>
      </c>
      <c r="C32" s="14" t="s">
        <v>25</v>
      </c>
      <c r="D32" s="14" t="s">
        <v>24</v>
      </c>
      <c r="E32" s="12" t="s">
        <v>114</v>
      </c>
      <c r="F32" s="41">
        <v>12795259.0119</v>
      </c>
      <c r="G32" s="13">
        <v>1.2341549555078312E-2</v>
      </c>
      <c r="H32" s="13" t="s">
        <v>133</v>
      </c>
      <c r="I32" s="13">
        <v>5.0599999999999999E-2</v>
      </c>
      <c r="J32" s="25">
        <v>49293</v>
      </c>
      <c r="K32" s="24">
        <v>4.3</v>
      </c>
      <c r="L32" s="25" t="s">
        <v>136</v>
      </c>
      <c r="M32" s="46">
        <v>0.27020922491678556</v>
      </c>
      <c r="N32" s="37">
        <v>0.16071428571428573</v>
      </c>
      <c r="O32" s="27" t="s">
        <v>141</v>
      </c>
      <c r="R32" s="30"/>
    </row>
    <row r="33" spans="1:18" x14ac:dyDescent="0.25">
      <c r="A33" s="14" t="s">
        <v>104</v>
      </c>
      <c r="B33" s="14" t="s">
        <v>62</v>
      </c>
      <c r="C33" s="14" t="s">
        <v>105</v>
      </c>
      <c r="D33" s="14" t="s">
        <v>148</v>
      </c>
      <c r="E33" s="12" t="s">
        <v>6</v>
      </c>
      <c r="F33" s="41">
        <v>12019261.107000001</v>
      </c>
      <c r="G33" s="13">
        <v>1.1593067903471779E-2</v>
      </c>
      <c r="H33" s="13" t="s">
        <v>133</v>
      </c>
      <c r="I33" s="13">
        <v>6.5000000000000002E-2</v>
      </c>
      <c r="J33" s="25">
        <v>48199</v>
      </c>
      <c r="K33" s="24">
        <v>2.8985872111997928</v>
      </c>
      <c r="L33" s="25" t="s">
        <v>136</v>
      </c>
      <c r="M33" s="46">
        <v>0.47109233554616781</v>
      </c>
      <c r="N33" s="37">
        <v>0.18207215558227685</v>
      </c>
      <c r="O33" s="27" t="s">
        <v>141</v>
      </c>
      <c r="R33" s="30"/>
    </row>
    <row r="34" spans="1:18" x14ac:dyDescent="0.25">
      <c r="A34" s="14" t="s">
        <v>164</v>
      </c>
      <c r="B34" s="14" t="s">
        <v>65</v>
      </c>
      <c r="C34" s="14" t="s">
        <v>166</v>
      </c>
      <c r="D34" s="14" t="s">
        <v>156</v>
      </c>
      <c r="E34" s="12" t="s">
        <v>6</v>
      </c>
      <c r="F34" s="41">
        <v>10914557.275800001</v>
      </c>
      <c r="G34" s="13">
        <v>1.0527535969826682E-2</v>
      </c>
      <c r="H34" s="13" t="s">
        <v>133</v>
      </c>
      <c r="I34" s="13">
        <v>0.09</v>
      </c>
      <c r="J34" s="25">
        <v>48956</v>
      </c>
      <c r="K34" s="24">
        <v>3.9397231206238201</v>
      </c>
      <c r="L34" s="25" t="s">
        <v>136</v>
      </c>
      <c r="M34" s="46">
        <v>0.38397177052639236</v>
      </c>
      <c r="N34" s="37">
        <v>1</v>
      </c>
      <c r="O34" s="27" t="s">
        <v>140</v>
      </c>
      <c r="R34" s="30"/>
    </row>
    <row r="35" spans="1:18" x14ac:dyDescent="0.25">
      <c r="A35" s="14" t="s">
        <v>87</v>
      </c>
      <c r="B35" s="14" t="s">
        <v>62</v>
      </c>
      <c r="C35" s="14" t="s">
        <v>18</v>
      </c>
      <c r="D35" s="14" t="s">
        <v>153</v>
      </c>
      <c r="E35" s="12" t="s">
        <v>9</v>
      </c>
      <c r="F35" s="41">
        <v>10693705.6578</v>
      </c>
      <c r="G35" s="13">
        <v>1.0314515570213723E-2</v>
      </c>
      <c r="H35" s="13" t="s">
        <v>133</v>
      </c>
      <c r="I35" s="13">
        <v>0.06</v>
      </c>
      <c r="J35" s="25">
        <v>49334</v>
      </c>
      <c r="K35" s="24">
        <v>4.3</v>
      </c>
      <c r="L35" s="25" t="s">
        <v>136</v>
      </c>
      <c r="M35" s="46">
        <v>0.66643662295836192</v>
      </c>
      <c r="N35" s="37">
        <v>0.14585764294049008</v>
      </c>
      <c r="O35" s="27" t="s">
        <v>141</v>
      </c>
      <c r="R35" s="30"/>
    </row>
    <row r="36" spans="1:18" x14ac:dyDescent="0.25">
      <c r="A36" s="14" t="s">
        <v>88</v>
      </c>
      <c r="B36" s="14" t="s">
        <v>62</v>
      </c>
      <c r="C36" s="14" t="s">
        <v>17</v>
      </c>
      <c r="D36" s="14" t="s">
        <v>153</v>
      </c>
      <c r="E36" s="12" t="s">
        <v>9</v>
      </c>
      <c r="F36" s="41">
        <v>10692421.7272</v>
      </c>
      <c r="G36" s="13">
        <v>1.0313277166746435E-2</v>
      </c>
      <c r="H36" s="13" t="s">
        <v>133</v>
      </c>
      <c r="I36" s="13">
        <v>0.06</v>
      </c>
      <c r="J36" s="25">
        <v>49334</v>
      </c>
      <c r="K36" s="24">
        <v>4.3</v>
      </c>
      <c r="L36" s="25" t="s">
        <v>136</v>
      </c>
      <c r="M36" s="46">
        <v>0.66643662295836192</v>
      </c>
      <c r="N36" s="37">
        <v>0.14585764294049008</v>
      </c>
      <c r="O36" s="27" t="s">
        <v>141</v>
      </c>
      <c r="R36" s="30"/>
    </row>
    <row r="37" spans="1:18" x14ac:dyDescent="0.25">
      <c r="A37" s="14" t="s">
        <v>159</v>
      </c>
      <c r="B37" s="14" t="s">
        <v>65</v>
      </c>
      <c r="C37" s="14" t="s">
        <v>145</v>
      </c>
      <c r="D37" s="14" t="s">
        <v>7</v>
      </c>
      <c r="E37" s="12" t="s">
        <v>6</v>
      </c>
      <c r="F37" s="41">
        <v>10601608.029300001</v>
      </c>
      <c r="G37" s="13">
        <v>1.0225683648563615E-2</v>
      </c>
      <c r="H37" s="13" t="s">
        <v>133</v>
      </c>
      <c r="I37" s="13">
        <v>8.5000000000000006E-2</v>
      </c>
      <c r="J37" s="25">
        <v>52072</v>
      </c>
      <c r="K37" s="24">
        <v>6.5513853231712895</v>
      </c>
      <c r="L37" s="25" t="s">
        <v>136</v>
      </c>
      <c r="M37" s="46">
        <v>0.68965517241379315</v>
      </c>
      <c r="N37" s="37">
        <v>1</v>
      </c>
      <c r="O37" s="27" t="s">
        <v>141</v>
      </c>
      <c r="R37" s="30"/>
    </row>
    <row r="38" spans="1:18" x14ac:dyDescent="0.25">
      <c r="A38" s="14" t="s">
        <v>118</v>
      </c>
      <c r="B38" s="14" t="s">
        <v>67</v>
      </c>
      <c r="C38" s="14" t="s">
        <v>21</v>
      </c>
      <c r="D38" s="14" t="s">
        <v>91</v>
      </c>
      <c r="E38" s="12" t="s">
        <v>6</v>
      </c>
      <c r="F38" s="41">
        <v>10392709.6864</v>
      </c>
      <c r="G38" s="13">
        <v>1.0024192670657161E-2</v>
      </c>
      <c r="H38" s="13" t="s">
        <v>133</v>
      </c>
      <c r="I38" s="13">
        <v>0.09</v>
      </c>
      <c r="J38" s="25">
        <v>49751</v>
      </c>
      <c r="K38" s="24">
        <v>4.3901527325045437</v>
      </c>
      <c r="L38" s="25" t="s">
        <v>136</v>
      </c>
      <c r="M38" s="46">
        <v>0.69444444444444442</v>
      </c>
      <c r="N38" s="37">
        <v>1</v>
      </c>
      <c r="O38" s="27" t="s">
        <v>141</v>
      </c>
      <c r="R38" s="30"/>
    </row>
    <row r="39" spans="1:18" x14ac:dyDescent="0.25">
      <c r="A39" s="14" t="s">
        <v>137</v>
      </c>
      <c r="B39" s="14" t="s">
        <v>62</v>
      </c>
      <c r="C39" s="14" t="s">
        <v>138</v>
      </c>
      <c r="D39" s="14" t="s">
        <v>91</v>
      </c>
      <c r="E39" s="12" t="s">
        <v>6</v>
      </c>
      <c r="F39" s="41">
        <v>10021866.4538</v>
      </c>
      <c r="G39" s="13">
        <v>9.6664992368593952E-3</v>
      </c>
      <c r="H39" s="13" t="s">
        <v>133</v>
      </c>
      <c r="I39" s="13">
        <v>8.9200000000000002E-2</v>
      </c>
      <c r="J39" s="25" t="s">
        <v>139</v>
      </c>
      <c r="K39" s="24">
        <v>4.9539386526068885</v>
      </c>
      <c r="L39" s="25" t="s">
        <v>136</v>
      </c>
      <c r="M39" s="46">
        <v>0.60606060606060608</v>
      </c>
      <c r="N39" s="37">
        <v>0.6</v>
      </c>
      <c r="O39" s="27" t="s">
        <v>141</v>
      </c>
      <c r="R39" s="30"/>
    </row>
    <row r="40" spans="1:18" x14ac:dyDescent="0.25">
      <c r="A40" s="14" t="s">
        <v>92</v>
      </c>
      <c r="B40" s="14" t="s">
        <v>60</v>
      </c>
      <c r="C40" s="14" t="s">
        <v>14</v>
      </c>
      <c r="D40" s="14" t="s">
        <v>153</v>
      </c>
      <c r="E40" s="12" t="s">
        <v>6</v>
      </c>
      <c r="F40" s="41">
        <v>9807595.7338999994</v>
      </c>
      <c r="G40" s="13">
        <v>9.4598263820630402E-3</v>
      </c>
      <c r="H40" s="13" t="s">
        <v>133</v>
      </c>
      <c r="I40" s="13">
        <v>8.2000000000000003E-2</v>
      </c>
      <c r="J40" s="25">
        <v>48841</v>
      </c>
      <c r="K40" s="24">
        <v>3.8293831835356116</v>
      </c>
      <c r="L40" s="25" t="s">
        <v>136</v>
      </c>
      <c r="M40" s="46">
        <v>0.54683172471674357</v>
      </c>
      <c r="N40" s="37">
        <v>0.32514444444444446</v>
      </c>
      <c r="O40" s="27" t="s">
        <v>141</v>
      </c>
      <c r="R40" s="30"/>
    </row>
    <row r="41" spans="1:18" x14ac:dyDescent="0.25">
      <c r="A41" s="14" t="s">
        <v>97</v>
      </c>
      <c r="B41" s="14" t="s">
        <v>60</v>
      </c>
      <c r="C41" s="14" t="s">
        <v>8</v>
      </c>
      <c r="D41" s="14" t="s">
        <v>153</v>
      </c>
      <c r="E41" s="12" t="s">
        <v>6</v>
      </c>
      <c r="F41" s="41">
        <v>9690901.1631000005</v>
      </c>
      <c r="G41" s="13">
        <v>9.3472697056411428E-3</v>
      </c>
      <c r="H41" s="13" t="s">
        <v>133</v>
      </c>
      <c r="I41" s="13">
        <v>8.2000000000000003E-2</v>
      </c>
      <c r="J41" s="25">
        <v>48841</v>
      </c>
      <c r="K41" s="24">
        <v>3.8293831835356116</v>
      </c>
      <c r="L41" s="25" t="s">
        <v>136</v>
      </c>
      <c r="M41" s="46">
        <v>0.54683172471674357</v>
      </c>
      <c r="N41" s="37">
        <v>0.32515555555555553</v>
      </c>
      <c r="O41" s="27" t="s">
        <v>141</v>
      </c>
      <c r="R41" s="30"/>
    </row>
    <row r="42" spans="1:18" x14ac:dyDescent="0.25">
      <c r="A42" s="14" t="s">
        <v>90</v>
      </c>
      <c r="B42" s="14" t="s">
        <v>60</v>
      </c>
      <c r="C42" s="14" t="s">
        <v>16</v>
      </c>
      <c r="D42" s="14" t="s">
        <v>153</v>
      </c>
      <c r="E42" s="12" t="s">
        <v>6</v>
      </c>
      <c r="F42" s="41">
        <v>6668127.9400000004</v>
      </c>
      <c r="G42" s="13">
        <v>6.4316815575655994E-3</v>
      </c>
      <c r="H42" s="13" t="s">
        <v>134</v>
      </c>
      <c r="I42" s="13">
        <v>7.0000000000000007E-2</v>
      </c>
      <c r="J42" s="25">
        <v>47918</v>
      </c>
      <c r="K42" s="24">
        <v>2.5</v>
      </c>
      <c r="L42" s="25" t="s">
        <v>136</v>
      </c>
      <c r="M42" s="46">
        <v>0.73529411764705876</v>
      </c>
      <c r="N42" s="37">
        <v>1</v>
      </c>
      <c r="O42" s="27" t="s">
        <v>141</v>
      </c>
      <c r="R42" s="30"/>
    </row>
    <row r="43" spans="1:18" x14ac:dyDescent="0.25">
      <c r="A43" s="14" t="s">
        <v>81</v>
      </c>
      <c r="B43" s="14" t="s">
        <v>71</v>
      </c>
      <c r="C43" s="14" t="s">
        <v>26</v>
      </c>
      <c r="D43" s="14" t="s">
        <v>7</v>
      </c>
      <c r="E43" s="12" t="s">
        <v>160</v>
      </c>
      <c r="F43" s="41">
        <v>5724376.6337000001</v>
      </c>
      <c r="G43" s="13">
        <v>5.5213949034588761E-3</v>
      </c>
      <c r="H43" s="13" t="s">
        <v>133</v>
      </c>
      <c r="I43" s="13">
        <v>5.9426E-2</v>
      </c>
      <c r="J43" s="25">
        <v>46068</v>
      </c>
      <c r="K43" s="24">
        <v>0.4</v>
      </c>
      <c r="L43" s="25" t="s">
        <v>136</v>
      </c>
      <c r="M43" s="46">
        <v>2</v>
      </c>
      <c r="N43" s="37">
        <v>0.27128251121076236</v>
      </c>
      <c r="O43" s="27" t="s">
        <v>141</v>
      </c>
      <c r="R43" s="30"/>
    </row>
    <row r="44" spans="1:18" x14ac:dyDescent="0.25">
      <c r="A44" s="14" t="s">
        <v>127</v>
      </c>
      <c r="B44" s="14" t="s">
        <v>76</v>
      </c>
      <c r="C44" s="14" t="s">
        <v>130</v>
      </c>
      <c r="D44" s="14" t="s">
        <v>7</v>
      </c>
      <c r="E44" s="12" t="s">
        <v>6</v>
      </c>
      <c r="F44" s="41">
        <v>4965825.9160000002</v>
      </c>
      <c r="G44" s="13">
        <v>4.7897417760131488E-3</v>
      </c>
      <c r="H44" s="13" t="s">
        <v>133</v>
      </c>
      <c r="I44" s="13">
        <v>0.1</v>
      </c>
      <c r="J44" s="25">
        <v>47786</v>
      </c>
      <c r="K44" s="24">
        <v>2.3966351501973868</v>
      </c>
      <c r="L44" s="25" t="s">
        <v>136</v>
      </c>
      <c r="M44" s="46">
        <v>0.7407407407407407</v>
      </c>
      <c r="N44" s="37">
        <v>1</v>
      </c>
      <c r="O44" s="27" t="s">
        <v>140</v>
      </c>
      <c r="R44" s="30"/>
    </row>
    <row r="45" spans="1:18" x14ac:dyDescent="0.25">
      <c r="A45" s="14" t="s">
        <v>155</v>
      </c>
      <c r="B45" s="14" t="s">
        <v>62</v>
      </c>
      <c r="C45" s="14" t="s">
        <v>154</v>
      </c>
      <c r="D45" s="14" t="s">
        <v>156</v>
      </c>
      <c r="E45" s="12" t="s">
        <v>115</v>
      </c>
      <c r="F45" s="41">
        <v>4916484.9146999996</v>
      </c>
      <c r="G45" s="13">
        <v>4.742150366407856E-3</v>
      </c>
      <c r="H45" s="13" t="s">
        <v>133</v>
      </c>
      <c r="I45" s="13">
        <v>6.1017000000000002E-2</v>
      </c>
      <c r="J45" s="25">
        <v>50024</v>
      </c>
      <c r="K45" s="24">
        <v>7.5953479560177533</v>
      </c>
      <c r="L45" s="25" t="s">
        <v>158</v>
      </c>
      <c r="M45" s="46" t="s">
        <v>6</v>
      </c>
      <c r="N45" s="37">
        <v>7.3249999999999999E-3</v>
      </c>
      <c r="O45" s="27" t="s">
        <v>157</v>
      </c>
      <c r="R45" s="30"/>
    </row>
    <row r="46" spans="1:18" x14ac:dyDescent="0.25">
      <c r="A46" s="14" t="s">
        <v>89</v>
      </c>
      <c r="B46" s="14" t="s">
        <v>65</v>
      </c>
      <c r="C46" s="14" t="s">
        <v>15</v>
      </c>
      <c r="D46" s="14" t="s">
        <v>153</v>
      </c>
      <c r="E46" s="12" t="s">
        <v>6</v>
      </c>
      <c r="F46" s="41">
        <v>3917874.7850000001</v>
      </c>
      <c r="G46" s="13">
        <v>3.7789501380706544E-3</v>
      </c>
      <c r="H46" s="13" t="s">
        <v>133</v>
      </c>
      <c r="I46" s="13">
        <v>5.7500000000000002E-2</v>
      </c>
      <c r="J46" s="25">
        <v>49439</v>
      </c>
      <c r="K46" s="24">
        <v>4.4000000000000004</v>
      </c>
      <c r="L46" s="25" t="s">
        <v>136</v>
      </c>
      <c r="M46" s="46">
        <v>0.33636856368563683</v>
      </c>
      <c r="N46" s="37">
        <v>6.9743083753937229E-2</v>
      </c>
      <c r="O46" s="27" t="s">
        <v>141</v>
      </c>
      <c r="R46" s="30"/>
    </row>
    <row r="47" spans="1:18" x14ac:dyDescent="0.25">
      <c r="A47" s="14" t="s">
        <v>94</v>
      </c>
      <c r="B47" s="14" t="s">
        <v>95</v>
      </c>
      <c r="C47" s="14" t="s">
        <v>10</v>
      </c>
      <c r="D47" s="14" t="s">
        <v>153</v>
      </c>
      <c r="E47" s="12" t="s">
        <v>6</v>
      </c>
      <c r="F47" s="41">
        <v>3913249.6549</v>
      </c>
      <c r="G47" s="13">
        <v>3.7744890113146621E-3</v>
      </c>
      <c r="H47" s="13" t="s">
        <v>133</v>
      </c>
      <c r="I47" s="13">
        <v>0.05</v>
      </c>
      <c r="J47" s="25">
        <v>49500</v>
      </c>
      <c r="K47" s="24">
        <v>4.5703619112511049</v>
      </c>
      <c r="L47" s="25" t="s">
        <v>136</v>
      </c>
      <c r="M47" s="46">
        <v>0.63683765024547145</v>
      </c>
      <c r="N47" s="37">
        <v>2.3444244560944908E-2</v>
      </c>
      <c r="O47" s="27" t="s">
        <v>141</v>
      </c>
      <c r="R47" s="30"/>
    </row>
    <row r="48" spans="1:18" x14ac:dyDescent="0.25">
      <c r="A48" s="14" t="s">
        <v>179</v>
      </c>
      <c r="B48" s="14" t="s">
        <v>62</v>
      </c>
      <c r="C48" s="14" t="s">
        <v>180</v>
      </c>
      <c r="D48" s="14" t="s">
        <v>91</v>
      </c>
      <c r="E48" s="12" t="s">
        <v>6</v>
      </c>
      <c r="F48" s="41">
        <v>1985168.1984000001</v>
      </c>
      <c r="G48" s="13">
        <v>1.9147757519354085E-3</v>
      </c>
      <c r="H48" s="13" t="s">
        <v>133</v>
      </c>
      <c r="I48" s="13">
        <v>9.5000000000000001E-2</v>
      </c>
      <c r="J48" s="25">
        <v>51333</v>
      </c>
      <c r="K48" s="24">
        <v>5.7505638490629662</v>
      </c>
      <c r="L48" s="25" t="s">
        <v>136</v>
      </c>
      <c r="M48" s="46">
        <v>0.51660544874932435</v>
      </c>
      <c r="N48" s="37">
        <v>1</v>
      </c>
      <c r="O48" s="27" t="s">
        <v>140</v>
      </c>
      <c r="R48" s="30"/>
    </row>
    <row r="49" spans="1:18" x14ac:dyDescent="0.25">
      <c r="A49" s="14" t="s">
        <v>165</v>
      </c>
      <c r="B49" s="14" t="s">
        <v>60</v>
      </c>
      <c r="C49" s="14" t="s">
        <v>161</v>
      </c>
      <c r="D49" s="14" t="s">
        <v>7</v>
      </c>
      <c r="E49" s="12" t="s">
        <v>6</v>
      </c>
      <c r="F49" s="41">
        <v>472127.33029999997</v>
      </c>
      <c r="G49" s="13">
        <v>4.5538607993673134E-4</v>
      </c>
      <c r="H49" s="13" t="s">
        <v>133</v>
      </c>
      <c r="I49" s="13">
        <v>0.1007</v>
      </c>
      <c r="J49" s="25">
        <v>49202</v>
      </c>
      <c r="K49" s="24">
        <v>4.8509167692543427</v>
      </c>
      <c r="L49" s="25" t="s">
        <v>136</v>
      </c>
      <c r="M49" s="46">
        <v>0.8</v>
      </c>
      <c r="N49" s="37">
        <v>6.0172997987289817E-3</v>
      </c>
      <c r="O49" s="27" t="s">
        <v>140</v>
      </c>
      <c r="R49" s="30"/>
    </row>
    <row r="50" spans="1:18" x14ac:dyDescent="0.25">
      <c r="A50" s="14"/>
      <c r="B50" s="14"/>
      <c r="C50" s="26"/>
      <c r="D50" s="12"/>
      <c r="E50" s="12"/>
      <c r="F50" s="11"/>
      <c r="G50" s="13"/>
      <c r="H50" s="12"/>
      <c r="I50" s="13"/>
      <c r="J50" s="25"/>
      <c r="K50" s="24"/>
      <c r="L50" s="12"/>
      <c r="M50" s="46"/>
      <c r="N50" s="29" t="s">
        <v>122</v>
      </c>
      <c r="O50" s="27"/>
    </row>
    <row r="51" spans="1:18" x14ac:dyDescent="0.25">
      <c r="A51" s="23"/>
      <c r="B51" s="22"/>
      <c r="C51" s="21"/>
      <c r="D51" s="20"/>
      <c r="E51" s="20"/>
      <c r="F51" s="48"/>
      <c r="G51" s="13"/>
      <c r="H51" s="20"/>
      <c r="I51" s="13"/>
      <c r="J51" s="19"/>
      <c r="K51" s="43"/>
      <c r="L51" s="9"/>
      <c r="M51" s="47"/>
      <c r="N51" s="18"/>
      <c r="O51" s="17"/>
    </row>
    <row r="52" spans="1:18" x14ac:dyDescent="0.25">
      <c r="A52" s="8" t="s">
        <v>5</v>
      </c>
      <c r="B52" s="16"/>
      <c r="C52" s="15"/>
      <c r="D52" s="15"/>
      <c r="E52" s="15"/>
      <c r="F52" s="49">
        <v>1035975270.8211998</v>
      </c>
      <c r="G52" s="50">
        <f>F52/$F$56</f>
        <v>0.9992404320056788</v>
      </c>
      <c r="H52" s="15"/>
      <c r="I52" s="13"/>
      <c r="J52" s="10"/>
      <c r="K52" s="10"/>
      <c r="L52" s="7"/>
      <c r="M52" s="47"/>
    </row>
    <row r="53" spans="1:18" x14ac:dyDescent="0.25">
      <c r="A53" s="14" t="s">
        <v>4</v>
      </c>
      <c r="B53" s="14"/>
      <c r="C53" s="12"/>
      <c r="D53" s="12"/>
      <c r="E53" s="12"/>
      <c r="F53" s="11">
        <v>10487495.0167</v>
      </c>
      <c r="G53" s="13"/>
      <c r="H53" s="12"/>
      <c r="I53" s="12"/>
      <c r="J53" s="11"/>
      <c r="K53" s="10"/>
      <c r="L53" s="9"/>
      <c r="M53" s="47"/>
    </row>
    <row r="54" spans="1:18" x14ac:dyDescent="0.25">
      <c r="A54" s="14" t="s">
        <v>3</v>
      </c>
      <c r="B54" s="14"/>
      <c r="C54" s="12"/>
      <c r="D54" s="12"/>
      <c r="E54" s="12"/>
      <c r="F54" s="51">
        <v>-9700003.2044997495</v>
      </c>
      <c r="G54" s="13"/>
      <c r="H54" s="12"/>
      <c r="I54" s="12"/>
      <c r="J54" s="11"/>
      <c r="K54" s="10"/>
      <c r="L54" s="9"/>
      <c r="M54" s="47"/>
    </row>
    <row r="55" spans="1:18" x14ac:dyDescent="0.25">
      <c r="A55" s="14" t="s">
        <v>2</v>
      </c>
      <c r="B55" s="32"/>
      <c r="C55" s="33"/>
      <c r="D55" s="33"/>
      <c r="E55" s="33"/>
      <c r="F55" s="52">
        <v>787491.8122002501</v>
      </c>
      <c r="G55" s="53">
        <f>F55/$F$56</f>
        <v>7.5956799432109589E-4</v>
      </c>
      <c r="H55" s="33"/>
      <c r="I55" s="32"/>
      <c r="J55" s="32"/>
      <c r="K55" s="44"/>
      <c r="M55" s="47"/>
    </row>
    <row r="56" spans="1:18" x14ac:dyDescent="0.25">
      <c r="A56" s="8" t="s">
        <v>1</v>
      </c>
      <c r="B56" s="34"/>
      <c r="C56" s="35"/>
      <c r="D56" s="35"/>
      <c r="E56" s="35"/>
      <c r="F56" s="49">
        <v>1036762762.6334001</v>
      </c>
      <c r="G56" s="50">
        <f>F56/$F$56</f>
        <v>1</v>
      </c>
      <c r="H56" s="35"/>
      <c r="I56" s="36"/>
      <c r="J56" s="8" t="s">
        <v>0</v>
      </c>
      <c r="K56" s="54">
        <f>SUMPRODUCT(K6:K49,F6:F49)/F56</f>
        <v>3.584429738104403</v>
      </c>
      <c r="L56" s="7"/>
      <c r="M56" s="47"/>
      <c r="P56" s="38"/>
    </row>
    <row r="57" spans="1:18" x14ac:dyDescent="0.25">
      <c r="F57" s="48"/>
      <c r="J57" s="6"/>
      <c r="K57" s="45"/>
      <c r="M57" s="3"/>
    </row>
    <row r="58" spans="1:18" x14ac:dyDescent="0.25">
      <c r="F58" s="5"/>
      <c r="J58" s="3"/>
      <c r="K58" s="3"/>
      <c r="M58" s="3"/>
    </row>
    <row r="59" spans="1:18" x14ac:dyDescent="0.25">
      <c r="F59" s="4"/>
      <c r="J59" s="3"/>
      <c r="K59" s="3"/>
      <c r="M59" s="3"/>
    </row>
    <row r="62" spans="1:18" x14ac:dyDescent="0.25">
      <c r="F62" s="5"/>
    </row>
    <row r="75" spans="2:2" x14ac:dyDescent="0.25">
      <c r="B75" s="31"/>
    </row>
    <row r="76" spans="2:2" x14ac:dyDescent="0.25">
      <c r="B76" s="31"/>
    </row>
    <row r="102" spans="2:2" x14ac:dyDescent="0.25">
      <c r="B102" s="31"/>
    </row>
    <row r="107" spans="2:2" x14ac:dyDescent="0.25">
      <c r="B107" s="31"/>
    </row>
  </sheetData>
  <mergeCells count="2">
    <mergeCell ref="A1:J1"/>
    <mergeCell ref="A2:J2"/>
  </mergeCells>
  <phoneticPr fontId="12" type="noConversion"/>
  <conditionalFormatting sqref="C50:C1048576 C1:C4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BC9F-7EE1-4E62-9946-7A7826A1EDE7}">
  <dimension ref="A1:I55"/>
  <sheetViews>
    <sheetView showFormulas="1" zoomScale="85" zoomScaleNormal="85" workbookViewId="0">
      <selection activeCell="B8" sqref="B8"/>
    </sheetView>
  </sheetViews>
  <sheetFormatPr defaultRowHeight="13.2" x14ac:dyDescent="0.25"/>
  <cols>
    <col min="1" max="1" width="11.33203125" bestFit="1" customWidth="1"/>
    <col min="2" max="2" width="24" bestFit="1" customWidth="1"/>
    <col min="3" max="3" width="9.5546875" bestFit="1" customWidth="1"/>
    <col min="4" max="4" width="11.88671875" bestFit="1" customWidth="1"/>
    <col min="5" max="6" width="9" bestFit="1" customWidth="1"/>
    <col min="7" max="7" width="10.5546875" style="40" bestFit="1" customWidth="1"/>
    <col min="8" max="8" width="10.109375" bestFit="1" customWidth="1"/>
    <col min="9" max="9" width="16.44140625" bestFit="1" customWidth="1"/>
  </cols>
  <sheetData>
    <row r="1" spans="1:9" x14ac:dyDescent="0.25">
      <c r="A1" t="s">
        <v>54</v>
      </c>
      <c r="B1" t="s">
        <v>56</v>
      </c>
      <c r="C1" t="s">
        <v>55</v>
      </c>
      <c r="D1" t="s">
        <v>53</v>
      </c>
      <c r="E1" t="s">
        <v>49</v>
      </c>
      <c r="F1" t="s">
        <v>48</v>
      </c>
      <c r="G1" s="40" t="s">
        <v>47</v>
      </c>
      <c r="H1" t="s">
        <v>45</v>
      </c>
      <c r="I1" t="s">
        <v>42</v>
      </c>
    </row>
    <row r="2" spans="1:9" x14ac:dyDescent="0.25">
      <c r="A2" t="s">
        <v>120</v>
      </c>
      <c r="B2" t="s">
        <v>116</v>
      </c>
      <c r="C2" t="s">
        <v>65</v>
      </c>
      <c r="D2" t="s">
        <v>7</v>
      </c>
      <c r="E2" t="s">
        <v>133</v>
      </c>
      <c r="F2" s="39">
        <v>0.09</v>
      </c>
      <c r="G2" s="40">
        <v>47655</v>
      </c>
      <c r="H2" t="s">
        <v>136</v>
      </c>
      <c r="I2" t="s">
        <v>140</v>
      </c>
    </row>
    <row r="3" spans="1:9" x14ac:dyDescent="0.25">
      <c r="A3" t="s">
        <v>41</v>
      </c>
      <c r="B3" t="s">
        <v>59</v>
      </c>
      <c r="C3" t="s">
        <v>60</v>
      </c>
      <c r="D3" t="s">
        <v>7</v>
      </c>
      <c r="E3" t="s">
        <v>133</v>
      </c>
      <c r="F3" s="39">
        <v>7.0000000000000007E-2</v>
      </c>
      <c r="G3" s="40">
        <v>46933</v>
      </c>
      <c r="H3" t="s">
        <v>136</v>
      </c>
      <c r="I3" t="s">
        <v>141</v>
      </c>
    </row>
    <row r="4" spans="1:9" x14ac:dyDescent="0.25">
      <c r="A4" t="s">
        <v>39</v>
      </c>
      <c r="B4" t="s">
        <v>125</v>
      </c>
      <c r="C4" t="s">
        <v>62</v>
      </c>
      <c r="D4" t="s">
        <v>147</v>
      </c>
      <c r="E4" t="s">
        <v>133</v>
      </c>
      <c r="F4" s="39">
        <v>9.7500000000000003E-2</v>
      </c>
      <c r="G4" s="40">
        <v>48127</v>
      </c>
      <c r="H4" t="s">
        <v>136</v>
      </c>
      <c r="I4" t="s">
        <v>141</v>
      </c>
    </row>
    <row r="5" spans="1:9" x14ac:dyDescent="0.25">
      <c r="A5" t="s">
        <v>40</v>
      </c>
      <c r="B5" t="s">
        <v>61</v>
      </c>
      <c r="C5" t="s">
        <v>60</v>
      </c>
      <c r="D5" t="s">
        <v>24</v>
      </c>
      <c r="E5" t="s">
        <v>133</v>
      </c>
      <c r="F5" s="39">
        <v>6.2E-2</v>
      </c>
      <c r="G5" s="40">
        <v>48603</v>
      </c>
      <c r="H5" t="s">
        <v>136</v>
      </c>
      <c r="I5" t="s">
        <v>141</v>
      </c>
    </row>
    <row r="6" spans="1:9" x14ac:dyDescent="0.25">
      <c r="A6" t="s">
        <v>107</v>
      </c>
      <c r="B6" t="s">
        <v>106</v>
      </c>
      <c r="C6" t="s">
        <v>65</v>
      </c>
      <c r="D6" t="s">
        <v>7</v>
      </c>
      <c r="E6" t="s">
        <v>133</v>
      </c>
      <c r="F6" s="39">
        <v>8.5000000000000006E-2</v>
      </c>
      <c r="G6" s="40">
        <v>52072</v>
      </c>
      <c r="H6" t="s">
        <v>136</v>
      </c>
      <c r="I6" t="s">
        <v>141</v>
      </c>
    </row>
    <row r="7" spans="1:9" x14ac:dyDescent="0.25">
      <c r="A7" t="s">
        <v>103</v>
      </c>
      <c r="B7" t="s">
        <v>102</v>
      </c>
      <c r="C7" t="s">
        <v>60</v>
      </c>
      <c r="D7" t="s">
        <v>7</v>
      </c>
      <c r="E7" t="s">
        <v>133</v>
      </c>
      <c r="F7" s="39">
        <v>9.5000000000000001E-2</v>
      </c>
      <c r="G7" s="40">
        <v>48442</v>
      </c>
      <c r="H7" t="s">
        <v>136</v>
      </c>
      <c r="I7" t="s">
        <v>141</v>
      </c>
    </row>
    <row r="8" spans="1:9" x14ac:dyDescent="0.25">
      <c r="A8" t="s">
        <v>19</v>
      </c>
      <c r="B8" t="s">
        <v>82</v>
      </c>
      <c r="C8" t="s">
        <v>65</v>
      </c>
      <c r="D8" t="s">
        <v>7</v>
      </c>
      <c r="E8" t="s">
        <v>133</v>
      </c>
      <c r="F8" s="39">
        <v>0.08</v>
      </c>
      <c r="G8" s="40">
        <v>51804</v>
      </c>
      <c r="H8" t="s">
        <v>136</v>
      </c>
      <c r="I8" t="s">
        <v>141</v>
      </c>
    </row>
    <row r="9" spans="1:9" x14ac:dyDescent="0.25">
      <c r="A9" t="s">
        <v>129</v>
      </c>
      <c r="B9" t="s">
        <v>126</v>
      </c>
      <c r="C9" t="s">
        <v>62</v>
      </c>
      <c r="D9" t="s">
        <v>24</v>
      </c>
      <c r="E9" t="s">
        <v>133</v>
      </c>
      <c r="F9" s="39">
        <v>9.5000000000000001E-2</v>
      </c>
      <c r="G9" s="40">
        <v>51312</v>
      </c>
      <c r="H9" t="s">
        <v>136</v>
      </c>
      <c r="I9" t="s">
        <v>141</v>
      </c>
    </row>
    <row r="10" spans="1:9" x14ac:dyDescent="0.25">
      <c r="A10" t="s">
        <v>121</v>
      </c>
      <c r="B10" t="s">
        <v>117</v>
      </c>
      <c r="C10" t="s">
        <v>62</v>
      </c>
      <c r="D10" t="s">
        <v>91</v>
      </c>
      <c r="E10" t="s">
        <v>133</v>
      </c>
      <c r="F10" s="39">
        <v>0.1</v>
      </c>
      <c r="G10" s="40">
        <v>49734</v>
      </c>
      <c r="H10" t="s">
        <v>136</v>
      </c>
      <c r="I10" t="s">
        <v>140</v>
      </c>
    </row>
    <row r="11" spans="1:9" x14ac:dyDescent="0.25">
      <c r="A11" t="s">
        <v>35</v>
      </c>
      <c r="B11" t="s">
        <v>68</v>
      </c>
      <c r="C11" t="s">
        <v>62</v>
      </c>
      <c r="D11" t="s">
        <v>24</v>
      </c>
      <c r="E11" t="s">
        <v>133</v>
      </c>
      <c r="F11" s="39">
        <v>7.7499999999999999E-2</v>
      </c>
      <c r="G11" s="40">
        <v>47997</v>
      </c>
      <c r="H11" t="s">
        <v>136</v>
      </c>
      <c r="I11" t="s">
        <v>141</v>
      </c>
    </row>
    <row r="12" spans="1:9" x14ac:dyDescent="0.25">
      <c r="A12" t="s">
        <v>34</v>
      </c>
      <c r="B12" t="s">
        <v>69</v>
      </c>
      <c r="C12" t="s">
        <v>62</v>
      </c>
      <c r="D12" t="s">
        <v>24</v>
      </c>
      <c r="E12" t="s">
        <v>133</v>
      </c>
      <c r="F12" s="39">
        <v>7.7499999999999999E-2</v>
      </c>
      <c r="G12" s="40">
        <v>47997</v>
      </c>
      <c r="H12" t="s">
        <v>136</v>
      </c>
      <c r="I12" t="s">
        <v>141</v>
      </c>
    </row>
    <row r="13" spans="1:9" x14ac:dyDescent="0.25">
      <c r="A13" t="s">
        <v>72</v>
      </c>
      <c r="B13" t="s">
        <v>70</v>
      </c>
      <c r="C13" t="s">
        <v>71</v>
      </c>
      <c r="D13" t="s">
        <v>148</v>
      </c>
      <c r="E13" t="s">
        <v>133</v>
      </c>
      <c r="F13" s="39">
        <v>7.0000000000000007E-2</v>
      </c>
      <c r="G13" s="40">
        <v>48380</v>
      </c>
      <c r="H13" t="s">
        <v>136</v>
      </c>
      <c r="I13" t="s">
        <v>141</v>
      </c>
    </row>
    <row r="14" spans="1:9" x14ac:dyDescent="0.25">
      <c r="A14" t="s">
        <v>33</v>
      </c>
      <c r="B14" t="s">
        <v>73</v>
      </c>
      <c r="C14" t="s">
        <v>71</v>
      </c>
      <c r="D14" t="s">
        <v>32</v>
      </c>
      <c r="E14" t="s">
        <v>133</v>
      </c>
      <c r="F14" s="39">
        <v>0.05</v>
      </c>
      <c r="G14" s="40">
        <v>49780</v>
      </c>
      <c r="H14" t="s">
        <v>136</v>
      </c>
      <c r="I14" t="s">
        <v>141</v>
      </c>
    </row>
    <row r="15" spans="1:9" x14ac:dyDescent="0.25">
      <c r="A15" t="s">
        <v>124</v>
      </c>
      <c r="B15" t="s">
        <v>123</v>
      </c>
      <c r="C15" t="s">
        <v>62</v>
      </c>
      <c r="D15" t="s">
        <v>91</v>
      </c>
      <c r="E15" t="s">
        <v>133</v>
      </c>
      <c r="F15" s="39">
        <v>0.1</v>
      </c>
      <c r="G15" s="40">
        <v>50769</v>
      </c>
      <c r="H15" t="s">
        <v>136</v>
      </c>
      <c r="I15" t="s">
        <v>140</v>
      </c>
    </row>
    <row r="16" spans="1:9" x14ac:dyDescent="0.25">
      <c r="A16" t="s">
        <v>31</v>
      </c>
      <c r="B16" t="s">
        <v>74</v>
      </c>
      <c r="C16" t="s">
        <v>60</v>
      </c>
      <c r="D16" t="s">
        <v>24</v>
      </c>
      <c r="E16" t="s">
        <v>133</v>
      </c>
      <c r="F16" s="39">
        <v>0.05</v>
      </c>
      <c r="G16" s="40">
        <v>48414</v>
      </c>
      <c r="H16" t="s">
        <v>136</v>
      </c>
      <c r="I16" t="s">
        <v>141</v>
      </c>
    </row>
    <row r="17" spans="1:9" x14ac:dyDescent="0.25">
      <c r="A17" t="s">
        <v>38</v>
      </c>
      <c r="B17" t="s">
        <v>63</v>
      </c>
      <c r="C17" t="s">
        <v>60</v>
      </c>
      <c r="D17" t="s">
        <v>148</v>
      </c>
      <c r="E17" t="s">
        <v>133</v>
      </c>
      <c r="F17" s="39">
        <v>5.9299999999999999E-2</v>
      </c>
      <c r="G17" s="40">
        <v>51210</v>
      </c>
      <c r="H17" t="s">
        <v>136</v>
      </c>
      <c r="I17" t="s">
        <v>141</v>
      </c>
    </row>
    <row r="18" spans="1:9" x14ac:dyDescent="0.25">
      <c r="A18" t="s">
        <v>80</v>
      </c>
      <c r="B18" t="s">
        <v>79</v>
      </c>
      <c r="C18" t="s">
        <v>62</v>
      </c>
      <c r="D18" t="s">
        <v>24</v>
      </c>
      <c r="E18" t="s">
        <v>133</v>
      </c>
      <c r="F18" s="39">
        <v>9.8500000000000004E-2</v>
      </c>
      <c r="G18" s="40">
        <v>48388</v>
      </c>
      <c r="H18" t="s">
        <v>136</v>
      </c>
      <c r="I18" t="s">
        <v>141</v>
      </c>
    </row>
    <row r="19" spans="1:9" x14ac:dyDescent="0.25">
      <c r="A19" t="s">
        <v>101</v>
      </c>
      <c r="B19" t="s">
        <v>100</v>
      </c>
      <c r="C19" t="s">
        <v>65</v>
      </c>
      <c r="D19" t="s">
        <v>7</v>
      </c>
      <c r="E19" t="s">
        <v>133</v>
      </c>
      <c r="F19" s="39">
        <v>0.09</v>
      </c>
      <c r="G19" s="40">
        <v>46629</v>
      </c>
      <c r="H19" t="s">
        <v>136</v>
      </c>
      <c r="I19" t="s">
        <v>141</v>
      </c>
    </row>
    <row r="20" spans="1:9" x14ac:dyDescent="0.25">
      <c r="A20" t="s">
        <v>99</v>
      </c>
      <c r="B20" t="s">
        <v>98</v>
      </c>
      <c r="C20" t="s">
        <v>65</v>
      </c>
      <c r="D20" t="s">
        <v>7</v>
      </c>
      <c r="E20" t="s">
        <v>133</v>
      </c>
      <c r="F20" s="39">
        <v>8.5000000000000006E-2</v>
      </c>
      <c r="G20" s="40">
        <v>46576</v>
      </c>
      <c r="H20" t="s">
        <v>136</v>
      </c>
      <c r="I20" t="s">
        <v>141</v>
      </c>
    </row>
    <row r="21" spans="1:9" x14ac:dyDescent="0.25">
      <c r="A21" t="s">
        <v>131</v>
      </c>
      <c r="B21" t="s">
        <v>128</v>
      </c>
      <c r="C21" t="s">
        <v>62</v>
      </c>
      <c r="D21" t="s">
        <v>24</v>
      </c>
      <c r="E21" t="s">
        <v>133</v>
      </c>
      <c r="F21" s="39">
        <v>9.5000000000000001E-2</v>
      </c>
      <c r="G21" s="40">
        <v>51312</v>
      </c>
      <c r="H21" t="s">
        <v>136</v>
      </c>
      <c r="I21" t="s">
        <v>140</v>
      </c>
    </row>
    <row r="22" spans="1:9" x14ac:dyDescent="0.25">
      <c r="A22" t="s">
        <v>26</v>
      </c>
      <c r="B22" t="s">
        <v>81</v>
      </c>
      <c r="C22" t="s">
        <v>71</v>
      </c>
      <c r="D22" t="s">
        <v>7</v>
      </c>
      <c r="E22" t="s">
        <v>133</v>
      </c>
      <c r="F22" s="39">
        <v>5.9426E-2</v>
      </c>
      <c r="G22" s="40">
        <v>46068</v>
      </c>
      <c r="H22" t="s">
        <v>136</v>
      </c>
      <c r="I22" t="s">
        <v>141</v>
      </c>
    </row>
    <row r="23" spans="1:9" x14ac:dyDescent="0.25">
      <c r="A23" t="s">
        <v>29</v>
      </c>
      <c r="B23" t="s">
        <v>75</v>
      </c>
      <c r="C23" t="s">
        <v>76</v>
      </c>
      <c r="D23" t="s">
        <v>7</v>
      </c>
      <c r="E23" t="s">
        <v>133</v>
      </c>
      <c r="F23" s="39">
        <v>0.12</v>
      </c>
      <c r="G23" s="40">
        <v>46251</v>
      </c>
      <c r="H23" t="s">
        <v>136</v>
      </c>
      <c r="I23" t="s">
        <v>141</v>
      </c>
    </row>
    <row r="24" spans="1:9" x14ac:dyDescent="0.25">
      <c r="A24" t="s">
        <v>109</v>
      </c>
      <c r="B24" t="s">
        <v>108</v>
      </c>
      <c r="C24" t="s">
        <v>62</v>
      </c>
      <c r="D24" t="s">
        <v>91</v>
      </c>
      <c r="E24" t="s">
        <v>133</v>
      </c>
      <c r="F24" s="39">
        <v>9.1700000000000004E-2</v>
      </c>
      <c r="G24" s="40">
        <v>49856</v>
      </c>
      <c r="H24" t="s">
        <v>136</v>
      </c>
      <c r="I24" t="s">
        <v>141</v>
      </c>
    </row>
    <row r="25" spans="1:9" x14ac:dyDescent="0.25">
      <c r="A25" t="s">
        <v>27</v>
      </c>
      <c r="B25" t="s">
        <v>78</v>
      </c>
      <c r="C25" t="s">
        <v>71</v>
      </c>
      <c r="D25" t="s">
        <v>148</v>
      </c>
      <c r="E25" t="s">
        <v>133</v>
      </c>
      <c r="F25" s="39">
        <v>5.2499999999999998E-2</v>
      </c>
      <c r="G25" s="40">
        <v>48113</v>
      </c>
      <c r="H25" t="s">
        <v>136</v>
      </c>
      <c r="I25" t="s">
        <v>141</v>
      </c>
    </row>
    <row r="26" spans="1:9" x14ac:dyDescent="0.25">
      <c r="A26" t="s">
        <v>20</v>
      </c>
      <c r="B26" t="s">
        <v>83</v>
      </c>
      <c r="C26" t="s">
        <v>65</v>
      </c>
      <c r="D26" t="s">
        <v>7</v>
      </c>
      <c r="E26" t="s">
        <v>133</v>
      </c>
      <c r="F26" s="39">
        <v>0.09</v>
      </c>
      <c r="G26" s="40">
        <v>46294</v>
      </c>
      <c r="H26" t="s">
        <v>136</v>
      </c>
      <c r="I26" t="s">
        <v>141</v>
      </c>
    </row>
    <row r="27" spans="1:9" x14ac:dyDescent="0.25">
      <c r="A27" t="s">
        <v>25</v>
      </c>
      <c r="B27" t="s">
        <v>84</v>
      </c>
      <c r="C27" t="s">
        <v>71</v>
      </c>
      <c r="D27" t="s">
        <v>24</v>
      </c>
      <c r="E27" t="s">
        <v>133</v>
      </c>
      <c r="F27" s="39">
        <v>5.0599999999999999E-2</v>
      </c>
      <c r="G27" s="40">
        <v>49293</v>
      </c>
      <c r="H27" t="s">
        <v>136</v>
      </c>
      <c r="I27" t="s">
        <v>141</v>
      </c>
    </row>
    <row r="28" spans="1:9" x14ac:dyDescent="0.25">
      <c r="A28" t="s">
        <v>36</v>
      </c>
      <c r="B28" t="s">
        <v>66</v>
      </c>
      <c r="C28" t="s">
        <v>65</v>
      </c>
      <c r="D28" t="s">
        <v>7</v>
      </c>
      <c r="E28" t="s">
        <v>133</v>
      </c>
      <c r="F28" s="39">
        <v>7.85E-2</v>
      </c>
      <c r="G28" s="40">
        <v>45988</v>
      </c>
      <c r="H28" t="s">
        <v>136</v>
      </c>
      <c r="I28" t="s">
        <v>141</v>
      </c>
    </row>
    <row r="29" spans="1:9" x14ac:dyDescent="0.25">
      <c r="A29" t="s">
        <v>37</v>
      </c>
      <c r="B29" t="s">
        <v>64</v>
      </c>
      <c r="C29" t="s">
        <v>65</v>
      </c>
      <c r="D29" t="s">
        <v>7</v>
      </c>
      <c r="E29" t="s">
        <v>133</v>
      </c>
      <c r="F29" s="39">
        <v>7.85E-2</v>
      </c>
      <c r="G29" s="40">
        <v>45988</v>
      </c>
      <c r="H29" t="s">
        <v>136</v>
      </c>
      <c r="I29" t="s">
        <v>141</v>
      </c>
    </row>
    <row r="30" spans="1:9" x14ac:dyDescent="0.25">
      <c r="A30" t="s">
        <v>105</v>
      </c>
      <c r="B30" t="s">
        <v>104</v>
      </c>
      <c r="C30" t="s">
        <v>62</v>
      </c>
      <c r="D30" t="s">
        <v>148</v>
      </c>
      <c r="E30" t="s">
        <v>133</v>
      </c>
      <c r="F30" s="39">
        <v>6.5000000000000002E-2</v>
      </c>
      <c r="G30" s="40">
        <v>48199</v>
      </c>
      <c r="H30" t="s">
        <v>136</v>
      </c>
      <c r="I30" t="s">
        <v>141</v>
      </c>
    </row>
    <row r="31" spans="1:9" x14ac:dyDescent="0.25">
      <c r="A31" t="s">
        <v>28</v>
      </c>
      <c r="B31" t="s">
        <v>77</v>
      </c>
      <c r="C31" t="s">
        <v>71</v>
      </c>
      <c r="D31" t="s">
        <v>32</v>
      </c>
      <c r="E31" t="s">
        <v>133</v>
      </c>
      <c r="F31" s="39">
        <v>5.5E-2</v>
      </c>
      <c r="G31" s="40">
        <v>49558</v>
      </c>
      <c r="H31" t="s">
        <v>136</v>
      </c>
      <c r="I31" t="s">
        <v>141</v>
      </c>
    </row>
    <row r="32" spans="1:9" x14ac:dyDescent="0.25">
      <c r="A32" t="s">
        <v>112</v>
      </c>
      <c r="B32" t="s">
        <v>111</v>
      </c>
      <c r="C32" t="s">
        <v>65</v>
      </c>
      <c r="D32" t="s">
        <v>7</v>
      </c>
      <c r="E32" t="s">
        <v>133</v>
      </c>
      <c r="F32" s="39">
        <v>0.09</v>
      </c>
      <c r="G32" s="40" t="s">
        <v>113</v>
      </c>
      <c r="H32" t="s">
        <v>136</v>
      </c>
      <c r="I32" t="s">
        <v>141</v>
      </c>
    </row>
    <row r="33" spans="1:9" x14ac:dyDescent="0.25">
      <c r="A33" t="s">
        <v>18</v>
      </c>
      <c r="B33" t="s">
        <v>87</v>
      </c>
      <c r="C33" t="s">
        <v>62</v>
      </c>
      <c r="D33" t="s">
        <v>148</v>
      </c>
      <c r="E33" t="s">
        <v>133</v>
      </c>
      <c r="F33" s="39">
        <v>0.06</v>
      </c>
      <c r="G33" s="40">
        <v>49334</v>
      </c>
      <c r="H33" t="s">
        <v>136</v>
      </c>
      <c r="I33" t="s">
        <v>141</v>
      </c>
    </row>
    <row r="34" spans="1:9" x14ac:dyDescent="0.25">
      <c r="A34" t="s">
        <v>17</v>
      </c>
      <c r="B34" t="s">
        <v>88</v>
      </c>
      <c r="C34" t="s">
        <v>62</v>
      </c>
      <c r="D34" t="s">
        <v>148</v>
      </c>
      <c r="E34" t="s">
        <v>133</v>
      </c>
      <c r="F34" s="39">
        <v>0.06</v>
      </c>
      <c r="G34" s="40">
        <v>49334</v>
      </c>
      <c r="H34" t="s">
        <v>136</v>
      </c>
      <c r="I34" t="s">
        <v>141</v>
      </c>
    </row>
    <row r="35" spans="1:9" x14ac:dyDescent="0.25">
      <c r="A35" t="s">
        <v>21</v>
      </c>
      <c r="B35" t="s">
        <v>118</v>
      </c>
      <c r="C35" t="s">
        <v>67</v>
      </c>
      <c r="D35" t="s">
        <v>91</v>
      </c>
      <c r="E35" t="s">
        <v>133</v>
      </c>
      <c r="F35" s="39">
        <v>0.09</v>
      </c>
      <c r="G35" s="40">
        <v>49751</v>
      </c>
      <c r="H35" t="s">
        <v>136</v>
      </c>
      <c r="I35" t="s">
        <v>141</v>
      </c>
    </row>
    <row r="36" spans="1:9" x14ac:dyDescent="0.25">
      <c r="A36" t="s">
        <v>14</v>
      </c>
      <c r="B36" t="s">
        <v>92</v>
      </c>
      <c r="C36" t="s">
        <v>60</v>
      </c>
      <c r="D36" t="s">
        <v>148</v>
      </c>
      <c r="E36" t="s">
        <v>133</v>
      </c>
      <c r="F36" s="39">
        <v>8.2000000000000003E-2</v>
      </c>
      <c r="G36" s="40">
        <v>48841</v>
      </c>
      <c r="H36" t="s">
        <v>136</v>
      </c>
      <c r="I36" t="s">
        <v>141</v>
      </c>
    </row>
    <row r="37" spans="1:9" x14ac:dyDescent="0.25">
      <c r="A37" t="s">
        <v>8</v>
      </c>
      <c r="B37" t="s">
        <v>97</v>
      </c>
      <c r="C37" t="s">
        <v>60</v>
      </c>
      <c r="D37" t="s">
        <v>148</v>
      </c>
      <c r="E37" t="s">
        <v>133</v>
      </c>
      <c r="F37" s="39">
        <v>8.2000000000000003E-2</v>
      </c>
      <c r="G37" s="40">
        <v>48841</v>
      </c>
      <c r="H37" t="s">
        <v>136</v>
      </c>
      <c r="I37" t="s">
        <v>141</v>
      </c>
    </row>
    <row r="38" spans="1:9" x14ac:dyDescent="0.25">
      <c r="A38" t="s">
        <v>138</v>
      </c>
      <c r="B38" t="s">
        <v>137</v>
      </c>
      <c r="C38" t="s">
        <v>62</v>
      </c>
      <c r="D38" t="s">
        <v>91</v>
      </c>
      <c r="E38" t="s">
        <v>133</v>
      </c>
      <c r="F38" s="39">
        <v>8.9200000000000002E-2</v>
      </c>
      <c r="G38" s="40">
        <v>50283</v>
      </c>
      <c r="H38" t="s">
        <v>136</v>
      </c>
      <c r="I38" t="s">
        <v>141</v>
      </c>
    </row>
    <row r="39" spans="1:9" x14ac:dyDescent="0.25">
      <c r="A39" t="s">
        <v>15</v>
      </c>
      <c r="B39" t="s">
        <v>89</v>
      </c>
      <c r="C39" t="s">
        <v>65</v>
      </c>
      <c r="D39" t="s">
        <v>148</v>
      </c>
      <c r="E39" t="s">
        <v>133</v>
      </c>
      <c r="F39" s="39">
        <v>5.7500000000000002E-2</v>
      </c>
      <c r="G39" s="40">
        <v>49439</v>
      </c>
      <c r="H39" t="s">
        <v>136</v>
      </c>
      <c r="I39" t="s">
        <v>141</v>
      </c>
    </row>
    <row r="40" spans="1:9" x14ac:dyDescent="0.25">
      <c r="A40" t="s">
        <v>16</v>
      </c>
      <c r="B40" t="s">
        <v>90</v>
      </c>
      <c r="C40" t="s">
        <v>60</v>
      </c>
      <c r="D40" t="s">
        <v>149</v>
      </c>
      <c r="E40" t="s">
        <v>134</v>
      </c>
      <c r="F40" s="39">
        <v>7.0000000000000007E-2</v>
      </c>
      <c r="G40" s="40">
        <v>47918</v>
      </c>
      <c r="H40" t="s">
        <v>136</v>
      </c>
      <c r="I40" t="s">
        <v>141</v>
      </c>
    </row>
    <row r="41" spans="1:9" x14ac:dyDescent="0.25">
      <c r="A41" t="s">
        <v>11</v>
      </c>
      <c r="B41" t="s">
        <v>119</v>
      </c>
      <c r="C41" t="s">
        <v>65</v>
      </c>
      <c r="D41" t="s">
        <v>32</v>
      </c>
      <c r="E41" t="s">
        <v>133</v>
      </c>
      <c r="F41" s="39">
        <v>9.5000000000000001E-2</v>
      </c>
      <c r="G41" s="40">
        <v>46483</v>
      </c>
      <c r="H41" t="s">
        <v>136</v>
      </c>
      <c r="I41" t="s">
        <v>141</v>
      </c>
    </row>
    <row r="42" spans="1:9" x14ac:dyDescent="0.25">
      <c r="A42" t="s">
        <v>13</v>
      </c>
      <c r="B42" t="s">
        <v>93</v>
      </c>
      <c r="C42" t="s">
        <v>65</v>
      </c>
      <c r="D42" t="s">
        <v>7</v>
      </c>
      <c r="E42" t="s">
        <v>133</v>
      </c>
      <c r="F42" s="39">
        <v>0.1</v>
      </c>
      <c r="G42" s="40">
        <v>45806</v>
      </c>
      <c r="H42" t="s">
        <v>136</v>
      </c>
      <c r="I42" t="s">
        <v>141</v>
      </c>
    </row>
    <row r="43" spans="1:9" x14ac:dyDescent="0.25">
      <c r="A43" t="s">
        <v>130</v>
      </c>
      <c r="B43" t="s">
        <v>127</v>
      </c>
      <c r="C43" t="s">
        <v>76</v>
      </c>
      <c r="D43" t="s">
        <v>7</v>
      </c>
      <c r="E43" t="s">
        <v>133</v>
      </c>
      <c r="F43" s="39">
        <v>0.1</v>
      </c>
      <c r="G43" s="40">
        <v>47786</v>
      </c>
      <c r="H43" t="s">
        <v>136</v>
      </c>
      <c r="I43" t="s">
        <v>140</v>
      </c>
    </row>
    <row r="44" spans="1:9" x14ac:dyDescent="0.25">
      <c r="A44" t="s">
        <v>145</v>
      </c>
      <c r="B44" t="s">
        <v>142</v>
      </c>
      <c r="C44" t="s">
        <v>65</v>
      </c>
      <c r="D44" t="s">
        <v>7</v>
      </c>
      <c r="E44" t="s">
        <v>133</v>
      </c>
      <c r="F44" s="39">
        <v>8.5000000000000006E-2</v>
      </c>
      <c r="G44" s="40">
        <v>52072</v>
      </c>
      <c r="H44" t="s">
        <v>136</v>
      </c>
      <c r="I44" t="s">
        <v>141</v>
      </c>
    </row>
    <row r="45" spans="1:9" x14ac:dyDescent="0.25">
      <c r="A45" t="s">
        <v>22</v>
      </c>
      <c r="B45" t="s">
        <v>86</v>
      </c>
      <c r="C45" t="s">
        <v>65</v>
      </c>
      <c r="D45" t="s">
        <v>7</v>
      </c>
      <c r="E45" t="s">
        <v>133</v>
      </c>
      <c r="F45" s="39">
        <v>8.5000000000000006E-2</v>
      </c>
      <c r="G45" s="40">
        <v>45897</v>
      </c>
      <c r="H45" t="s">
        <v>136</v>
      </c>
      <c r="I45" t="s">
        <v>141</v>
      </c>
    </row>
    <row r="46" spans="1:9" x14ac:dyDescent="0.25">
      <c r="A46" t="s">
        <v>23</v>
      </c>
      <c r="B46" t="s">
        <v>85</v>
      </c>
      <c r="C46" t="s">
        <v>65</v>
      </c>
      <c r="D46" t="s">
        <v>7</v>
      </c>
      <c r="E46" t="s">
        <v>133</v>
      </c>
      <c r="F46" s="39">
        <v>8.5000000000000006E-2</v>
      </c>
      <c r="G46" s="40">
        <v>45897</v>
      </c>
      <c r="H46" t="s">
        <v>136</v>
      </c>
      <c r="I46" t="s">
        <v>141</v>
      </c>
    </row>
    <row r="47" spans="1:9" x14ac:dyDescent="0.25">
      <c r="A47" t="s">
        <v>10</v>
      </c>
      <c r="B47" t="s">
        <v>94</v>
      </c>
      <c r="C47" t="s">
        <v>95</v>
      </c>
      <c r="D47" t="s">
        <v>148</v>
      </c>
      <c r="E47" t="s">
        <v>133</v>
      </c>
      <c r="F47" s="39">
        <v>0.05</v>
      </c>
      <c r="G47" s="40">
        <v>49500</v>
      </c>
      <c r="H47" t="s">
        <v>136</v>
      </c>
      <c r="I47" t="s">
        <v>141</v>
      </c>
    </row>
    <row r="48" spans="1:9" x14ac:dyDescent="0.25">
      <c r="A48" t="s">
        <v>110</v>
      </c>
      <c r="B48" t="s">
        <v>143</v>
      </c>
      <c r="C48" t="s">
        <v>65</v>
      </c>
      <c r="D48" t="s">
        <v>7</v>
      </c>
      <c r="E48" t="s">
        <v>133</v>
      </c>
      <c r="F48" s="39">
        <v>0.09</v>
      </c>
      <c r="G48" s="40">
        <v>45996</v>
      </c>
      <c r="H48" t="s">
        <v>136</v>
      </c>
      <c r="I48" t="s">
        <v>141</v>
      </c>
    </row>
    <row r="49" spans="1:9" x14ac:dyDescent="0.25">
      <c r="A49" t="s">
        <v>12</v>
      </c>
      <c r="B49" t="s">
        <v>96</v>
      </c>
      <c r="C49" t="s">
        <v>65</v>
      </c>
      <c r="D49" t="s">
        <v>7</v>
      </c>
      <c r="E49" t="s">
        <v>133</v>
      </c>
      <c r="F49" s="39">
        <v>8.5000000000000006E-2</v>
      </c>
      <c r="G49" s="40">
        <v>45960</v>
      </c>
      <c r="H49" t="s">
        <v>136</v>
      </c>
      <c r="I49" t="s">
        <v>141</v>
      </c>
    </row>
    <row r="50" spans="1:9" x14ac:dyDescent="0.25">
      <c r="A50" t="s">
        <v>146</v>
      </c>
      <c r="B50" t="s">
        <v>144</v>
      </c>
      <c r="C50" t="s">
        <v>65</v>
      </c>
      <c r="D50" t="s">
        <v>7</v>
      </c>
      <c r="E50" t="s">
        <v>133</v>
      </c>
      <c r="F50" s="39">
        <v>0.09</v>
      </c>
      <c r="G50" s="40">
        <v>45996</v>
      </c>
      <c r="H50" t="s">
        <v>136</v>
      </c>
      <c r="I50" t="s">
        <v>141</v>
      </c>
    </row>
    <row r="51" spans="1:9" x14ac:dyDescent="0.25">
      <c r="A51" t="s">
        <v>135</v>
      </c>
      <c r="B51" t="s">
        <v>132</v>
      </c>
      <c r="C51" t="s">
        <v>65</v>
      </c>
      <c r="D51" t="s">
        <v>7</v>
      </c>
      <c r="E51" t="s">
        <v>133</v>
      </c>
      <c r="F51" s="39">
        <v>0.09</v>
      </c>
      <c r="G51" s="40">
        <v>45874</v>
      </c>
      <c r="H51" t="s">
        <v>136</v>
      </c>
      <c r="I51" t="s">
        <v>140</v>
      </c>
    </row>
    <row r="52" spans="1:9" x14ac:dyDescent="0.25">
      <c r="A52" t="s">
        <v>150</v>
      </c>
      <c r="B52" t="s">
        <v>151</v>
      </c>
      <c r="C52" t="s">
        <v>65</v>
      </c>
      <c r="D52" t="s">
        <v>7</v>
      </c>
      <c r="E52" t="s">
        <v>133</v>
      </c>
      <c r="F52" s="39">
        <v>0.09</v>
      </c>
      <c r="G52" s="40">
        <v>45874</v>
      </c>
      <c r="H52" t="s">
        <v>136</v>
      </c>
      <c r="I52" t="s">
        <v>141</v>
      </c>
    </row>
    <row r="53" spans="1:9" x14ac:dyDescent="0.25">
      <c r="A53" t="s">
        <v>154</v>
      </c>
      <c r="B53" t="s">
        <v>155</v>
      </c>
      <c r="C53" t="s">
        <v>62</v>
      </c>
      <c r="D53" t="s">
        <v>156</v>
      </c>
      <c r="E53" t="s">
        <v>133</v>
      </c>
      <c r="F53" s="39">
        <v>6.1017000000000002E-2</v>
      </c>
      <c r="G53" s="40">
        <v>50024</v>
      </c>
      <c r="H53" t="s">
        <v>158</v>
      </c>
      <c r="I53" t="s">
        <v>157</v>
      </c>
    </row>
    <row r="54" spans="1:9" x14ac:dyDescent="0.25">
      <c r="A54" t="s">
        <v>161</v>
      </c>
      <c r="B54" t="s">
        <v>162</v>
      </c>
      <c r="C54" t="s">
        <v>60</v>
      </c>
      <c r="D54" t="s">
        <v>7</v>
      </c>
      <c r="E54" t="s">
        <v>163</v>
      </c>
      <c r="F54" s="39">
        <v>0.1007</v>
      </c>
      <c r="G54" s="42">
        <v>47983</v>
      </c>
      <c r="H54" t="s">
        <v>136</v>
      </c>
      <c r="I54" t="s">
        <v>140</v>
      </c>
    </row>
    <row r="55" spans="1:9" x14ac:dyDescent="0.25">
      <c r="F55" s="39"/>
      <c r="G55" s="4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72f01b738ce8616ad4608bbc8f636d53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bd3ae3efa9839b0314b34002dd8bdf22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Props1.xml><?xml version="1.0" encoding="utf-8"?>
<ds:datastoreItem xmlns:ds="http://schemas.openxmlformats.org/officeDocument/2006/customXml" ds:itemID="{890ED7E3-F9B3-4F9A-BE8E-5526A336CC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3B805B-6DC6-490B-896B-77E0DB62F4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F2C0CC-8EEC-43F5-A9CF-941419CFA243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9facde8-6d67-4c23-abc4-980fc65bcf56"/>
    <ds:schemaRef ds:uri="http://purl.org/dc/terms/"/>
    <ds:schemaRef ds:uri="b301f0a4-feca-4c67-8073-e57d260776cb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VGIP</vt:lpstr>
      <vt:lpstr>Cadastro</vt:lpstr>
      <vt:lpstr>VGIP!Print_Area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Sampaio</dc:creator>
  <cp:lastModifiedBy>Bruno Henrique Lopes Oliveira</cp:lastModifiedBy>
  <cp:lastPrinted>2025-01-21T19:36:41Z</cp:lastPrinted>
  <dcterms:created xsi:type="dcterms:W3CDTF">2022-05-31T19:55:04Z</dcterms:created>
  <dcterms:modified xsi:type="dcterms:W3CDTF">2025-10-27T18:21:12Z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EcoUpdateId">
    <vt:lpwstr>1399576140</vt:lpwstr>
  </property>
  <property fmtid="{D5CDD505-2E9C-101B-9397-08002B2CF9AE}" pid="5" name="EcoUpdateMessage">
    <vt:lpwstr>2024/05/07-19:09:00</vt:lpwstr>
  </property>
  <property fmtid="{D5CDD505-2E9C-101B-9397-08002B2CF9AE}" pid="6" name="EcoUpdateStatus">
    <vt:lpwstr>2024-05-06=BRA:St,ME,Fd,TP;USA:St,ME;ARG:St,ME,Fd,TP;MEX:St,ME,Fd,TP;CHL:St,ME,Fd;COL:St,ME,Fd;PER:St,ME,Fd;SAU:St|2022-10-17=USA:TP|2021-11-17=CHL:TP|2014-02-26=VEN:St|2002-11-08=JPN:St|2024-05-02=GBR:St,ME|2016-08-18=NNN:St|2024-05-03=PER:TP|2007-01-31=ESP:St|2003-01-29=CHN:St|2003-01-28=TWN:St|2003-01-30=HKG:St;KOR:St|2023-01-19=OTH:St|2024-03-27=PAN:St</vt:lpwstr>
  </property>
</Properties>
</file>