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-my.sharepoint.com/personal/bruno_oliveira_valorainvest_com_br/Documents/Área de Trabalho/"/>
    </mc:Choice>
  </mc:AlternateContent>
  <xr:revisionPtr revIDLastSave="1100" documentId="8_{523A34AF-3104-4FCA-89E7-6C136DB44921}" xr6:coauthVersionLast="47" xr6:coauthVersionMax="47" xr10:uidLastSave="{3A23213D-1389-41DE-A6C2-36AFF15BB313}"/>
  <bookViews>
    <workbookView xWindow="-28920" yWindow="-120" windowWidth="29040" windowHeight="15840" xr2:uid="{468758E2-3C6B-4BB3-8A93-301586E41774}"/>
  </bookViews>
  <sheets>
    <sheet name="VGIP" sheetId="2" r:id="rId1"/>
    <sheet name="Cadastro" sheetId="3" state="hidden" r:id="rId2"/>
  </sheets>
  <externalReferences>
    <externalReference r:id="rId3"/>
  </externalReferences>
  <definedNames>
    <definedName name="_xlnm._FilterDatabase" localSheetId="0" hidden="1">VGIP!$A$5:$S$5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VGIP!$A$1:$P$56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" l="1"/>
  <c r="F56" i="2" l="1"/>
  <c r="G6" i="2" l="1"/>
  <c r="G7" i="2"/>
  <c r="G19" i="2"/>
  <c r="G31" i="2"/>
  <c r="G42" i="2"/>
  <c r="G21" i="2"/>
  <c r="G44" i="2"/>
  <c r="G22" i="2"/>
  <c r="G11" i="2"/>
  <c r="G35" i="2"/>
  <c r="G12" i="2"/>
  <c r="G36" i="2"/>
  <c r="G25" i="2"/>
  <c r="G48" i="2"/>
  <c r="G26" i="2"/>
  <c r="G49" i="2"/>
  <c r="G27" i="2"/>
  <c r="G50" i="2"/>
  <c r="G28" i="2"/>
  <c r="G39" i="2"/>
  <c r="G17" i="2"/>
  <c r="G40" i="2"/>
  <c r="G18" i="2"/>
  <c r="G41" i="2"/>
  <c r="G8" i="2"/>
  <c r="G20" i="2"/>
  <c r="G32" i="2"/>
  <c r="G43" i="2"/>
  <c r="G9" i="2"/>
  <c r="G33" i="2"/>
  <c r="G10" i="2"/>
  <c r="G34" i="2"/>
  <c r="G45" i="2"/>
  <c r="G23" i="2"/>
  <c r="G46" i="2"/>
  <c r="G24" i="2"/>
  <c r="G47" i="2"/>
  <c r="G13" i="2"/>
  <c r="G37" i="2"/>
  <c r="G14" i="2"/>
  <c r="G15" i="2"/>
  <c r="G38" i="2"/>
  <c r="G16" i="2"/>
  <c r="G29" i="2"/>
  <c r="G30" i="2"/>
  <c r="G55" i="2"/>
  <c r="K56" i="2"/>
  <c r="G56" i="2"/>
  <c r="G52" i="2"/>
</calcChain>
</file>

<file path=xl/sharedStrings.xml><?xml version="1.0" encoding="utf-8"?>
<sst xmlns="http://schemas.openxmlformats.org/spreadsheetml/2006/main" count="773" uniqueCount="181">
  <si>
    <t>Duration Médio:</t>
  </si>
  <si>
    <t>Patrimônio Líquido</t>
  </si>
  <si>
    <t>Caixa Líquido</t>
  </si>
  <si>
    <t>Rendimentos à Distribuir e Provisões</t>
  </si>
  <si>
    <t>Caixa Bruto</t>
  </si>
  <si>
    <t>Total de CRIs</t>
  </si>
  <si>
    <t>na</t>
  </si>
  <si>
    <t>Residencial</t>
  </si>
  <si>
    <t>21I0855623</t>
  </si>
  <si>
    <t>AA Fitch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</si>
  <si>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</si>
  <si>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</si>
  <si>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</si>
  <si>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</si>
  <si>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</si>
  <si>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</si>
  <si>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</si>
  <si>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</si>
  <si>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</si>
  <si>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</si>
  <si>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</si>
  <si>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</si>
  <si>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</si>
  <si>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</si>
  <si>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</si>
  <si>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</si>
  <si>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A S&amp;P</t>
  </si>
  <si>
    <t>21B0544455</t>
  </si>
  <si>
    <t>21I0682823</t>
  </si>
  <si>
    <t>20I0777292</t>
  </si>
  <si>
    <t>20L0870667</t>
  </si>
  <si>
    <t>AA S&amp;P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</si>
  <si>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</si>
  <si>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</si>
  <si>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</si>
  <si>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</si>
  <si>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</si>
  <si>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</si>
  <si>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</si>
  <si>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</si>
  <si>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</si>
  <si>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</si>
  <si>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</si>
  <si>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</si>
  <si>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</si>
  <si>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</si>
  <si>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</si>
  <si>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</si>
  <si>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</si>
  <si>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</si>
  <si>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</si>
  <si>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</si>
  <si>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</si>
  <si>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Rating Independente</t>
  </si>
  <si>
    <t>Segmento</t>
  </si>
  <si>
    <t>Código Ativo</t>
  </si>
  <si>
    <t>Emissor</t>
  </si>
  <si>
    <t>Ativo</t>
  </si>
  <si>
    <t>CNPJ: 34.197.811/0001-46</t>
  </si>
  <si>
    <t>VALORA CRI ÍNDICE DE PREÇO FUNDO DE INVESTIMENTO IMOBILIÁRIO – FII (B3:VGIP11)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</si>
  <si>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</si>
  <si>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</si>
  <si>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</si>
  <si>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</si>
  <si>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</si>
  <si>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</si>
  <si>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</si>
  <si>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</si>
  <si>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</si>
  <si>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</si>
  <si>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</si>
  <si>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</si>
  <si>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</si>
  <si>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</si>
  <si>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</si>
  <si>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</si>
  <si>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</si>
  <si>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</si>
  <si>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</si>
  <si>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</si>
  <si>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</si>
  <si>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</si>
  <si>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</si>
  <si>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</si>
  <si>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</si>
  <si>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</si>
  <si>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</si>
  <si>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</si>
  <si>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</si>
  <si>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</si>
  <si>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</si>
  <si>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</si>
  <si>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</si>
  <si>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</si>
  <si>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</si>
  <si>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</si>
  <si>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</si>
  <si>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</si>
  <si>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</si>
  <si>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</si>
  <si>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</si>
  <si>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</si>
  <si>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</si>
  <si>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28/08/2025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</si>
  <si>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</si>
  <si>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</si>
  <si>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</si>
  <si>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</si>
  <si>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</si>
  <si>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</si>
  <si>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</si>
  <si>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</si>
  <si>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</si>
  <si>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</si>
  <si>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</si>
  <si>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</si>
  <si>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A+ Fitch</t>
  </si>
  <si>
    <t>AAA Fitch</t>
  </si>
  <si>
    <t>CRI CashMe 31E Sênior</t>
  </si>
  <si>
    <t>CRI TMX</t>
  </si>
  <si>
    <t>CRI Socicam Chapecó</t>
  </si>
  <si>
    <t>CRI HUB Pinheiros</t>
  </si>
  <si>
    <t>23F2408637</t>
  </si>
  <si>
    <t>23F2369786</t>
  </si>
  <si>
    <t>AA+ S&amp;P</t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</si>
  <si>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</si>
  <si>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</si>
  <si>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</si>
  <si>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</si>
  <si>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</si>
  <si>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</si>
  <si>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</si>
  <si>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</si>
  <si>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</si>
  <si>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</si>
  <si>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</si>
  <si>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</si>
  <si>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</si>
  <si>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</si>
  <si>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</si>
  <si>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</si>
  <si>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31/08/2037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</si>
  <si>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</si>
  <si>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</si>
  <si>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</si>
  <si>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</si>
  <si>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</si>
  <si>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</si>
  <si>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</si>
  <si>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</si>
  <si>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</si>
  <si>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</si>
  <si>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</si>
  <si>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</si>
  <si>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</si>
  <si>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</si>
  <si>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</si>
  <si>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</si>
  <si>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</si>
  <si>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</si>
  <si>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</si>
  <si>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CRI Planta II 13E</t>
  </si>
  <si>
    <t>BBB+ S&amp;P</t>
  </si>
  <si>
    <t>23L1605236</t>
  </si>
  <si>
    <t>MRV Flex 1S</t>
  </si>
  <si>
    <t>IPCA</t>
  </si>
  <si>
    <t>CRI TJKB 2S</t>
  </si>
  <si>
    <t>CRI MRV Flex 1S</t>
  </si>
  <si>
    <t>24I1475522</t>
  </si>
  <si>
    <t>CRI VFDL</t>
  </si>
  <si>
    <t>25B2167192</t>
  </si>
  <si>
    <t>CRI Blue 23E</t>
  </si>
  <si>
    <t>Travessia</t>
  </si>
  <si>
    <t>22J0978144</t>
  </si>
  <si>
    <t>Cupom</t>
  </si>
  <si>
    <t>CRI Realiza</t>
  </si>
  <si>
    <t>Habitasec</t>
  </si>
  <si>
    <t>25C5641737</t>
  </si>
  <si>
    <t>AA- S&amp;P</t>
  </si>
  <si>
    <t>CRI JSTX</t>
  </si>
  <si>
    <t>24A1828538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</si>
</sst>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"/>
    <numFmt numFmtId="166" formatCode="0.0%"/>
    <numFmt numFmtId="167" formatCode="0.0"/>
    <numFmt numFmtId="168" formatCode="#,##0.00;\(#,##0.00\)"/>
    <numFmt numFmtId="169" formatCode="#,##0.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435D"/>
      <name val="Calibri"/>
      <family val="2"/>
    </font>
    <font>
      <sz val="8"/>
      <color theme="1" tint="0.249977111117893"/>
      <name val="Calibri"/>
      <family val="2"/>
    </font>
    <font>
      <sz val="9"/>
      <name val="Arial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  <font>
      <u/>
      <sz val="8"/>
      <color rgb="FF40404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164" fontId="3" fillId="0" borderId="0" xfId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vertical="center" wrapText="1" readingOrder="1"/>
    </xf>
    <xf numFmtId="10" fontId="8" fillId="0" borderId="0" xfId="2" applyNumberFormat="1" applyFont="1" applyFill="1" applyBorder="1" applyAlignment="1">
      <alignment horizontal="center" vertical="center" wrapText="1"/>
    </xf>
    <xf numFmtId="10" fontId="8" fillId="0" borderId="0" xfId="3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16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9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10" fontId="8" fillId="0" borderId="3" xfId="2" applyNumberFormat="1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4" fontId="5" fillId="0" borderId="1" xfId="0" applyNumberFormat="1" applyFont="1" applyBorder="1" applyAlignment="1">
      <alignment horizontal="left" vertical="center" wrapText="1" readingOrder="1"/>
    </xf>
    <xf numFmtId="166" fontId="11" fillId="0" borderId="1" xfId="2" applyNumberFormat="1" applyFont="1" applyFill="1" applyBorder="1" applyAlignment="1">
      <alignment horizontal="center" vertical="center" wrapText="1" readingOrder="1"/>
    </xf>
    <xf numFmtId="164" fontId="3" fillId="0" borderId="0" xfId="1" applyFont="1" applyAlignment="1">
      <alignment vertical="center"/>
    </xf>
    <xf numFmtId="10" fontId="0" fillId="0" borderId="0" xfId="2" applyNumberFormat="1" applyFont="1"/>
    <xf numFmtId="14" fontId="0" fillId="0" borderId="0" xfId="0" applyNumberFormat="1"/>
    <xf numFmtId="4" fontId="4" fillId="0" borderId="1" xfId="0" applyNumberFormat="1" applyFont="1" applyBorder="1" applyAlignment="1">
      <alignment vertical="center" wrapText="1" readingOrder="1"/>
    </xf>
    <xf numFmtId="14" fontId="0" fillId="0" borderId="0" xfId="0" applyNumberFormat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5" fontId="4" fillId="0" borderId="0" xfId="0" applyNumberFormat="1" applyFont="1" applyAlignment="1">
      <alignment vertical="center" wrapText="1" readingOrder="1"/>
    </xf>
    <xf numFmtId="166" fontId="4" fillId="0" borderId="1" xfId="2" applyNumberFormat="1" applyFont="1" applyFill="1" applyBorder="1" applyAlignment="1">
      <alignment horizontal="center" vertical="center" wrapText="1" readingOrder="1"/>
    </xf>
    <xf numFmtId="166" fontId="4" fillId="0" borderId="0" xfId="2" applyNumberFormat="1" applyFont="1" applyFill="1" applyBorder="1" applyAlignment="1">
      <alignment horizontal="center"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4" fontId="14" fillId="0" borderId="2" xfId="0" applyNumberFormat="1" applyFont="1" applyBorder="1" applyAlignment="1">
      <alignment horizontal="center" vertical="center" wrapText="1" readingOrder="1"/>
    </xf>
    <xf numFmtId="10" fontId="14" fillId="0" borderId="1" xfId="0" applyNumberFormat="1" applyFont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68" fontId="13" fillId="0" borderId="1" xfId="0" applyNumberFormat="1" applyFont="1" applyBorder="1" applyAlignment="1">
      <alignment horizontal="center" vertical="center" wrapText="1" readingOrder="1"/>
    </xf>
    <xf numFmtId="10" fontId="13" fillId="0" borderId="1" xfId="0" applyNumberFormat="1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0" fillId="0" borderId="0" xfId="0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 readingOrder="1"/>
    </xf>
  </cellXfs>
  <cellStyles count="6">
    <cellStyle name="Comma" xfId="1" builtinId="3"/>
    <cellStyle name="Normal" xfId="0" builtinId="0"/>
    <cellStyle name="Normal 141" xfId="5" xr:uid="{AD4CD462-6EBA-42FA-BDFF-2C584D14904C}"/>
    <cellStyle name="Normal_Novos modelos" xfId="4" xr:uid="{9BFAF1A0-E518-4C3B-9A75-0329658F2FDB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S107"/>
  <sheetViews>
    <sheetView showGridLines="0" tabSelected="1" topLeftCell="A24" zoomScaleNormal="100" workbookViewId="0">
      <selection activeCell="H60" sqref="H60"/>
    </sheetView>
  </sheetViews>
  <sheetFormatPr defaultColWidth="9.109375" defaultRowHeight="10.199999999999999" x14ac:dyDescent="0.25"/>
  <cols>
    <col min="1" max="1" width="27.109375" style="1" bestFit="1" customWidth="1"/>
    <col min="2" max="2" width="13.44140625" style="1" bestFit="1" customWidth="1"/>
    <col min="3" max="3" width="17.6640625" style="2" bestFit="1" customWidth="1"/>
    <col min="4" max="4" width="15" style="2" bestFit="1" customWidth="1"/>
    <col min="5" max="5" width="13.88671875" style="2" customWidth="1"/>
    <col min="6" max="6" width="15.21875" style="2" bestFit="1" customWidth="1"/>
    <col min="7" max="7" width="10.6640625" style="2" bestFit="1" customWidth="1"/>
    <col min="8" max="8" width="14.6640625" style="2" bestFit="1" customWidth="1"/>
    <col min="9" max="9" width="13.21875" style="1" bestFit="1" customWidth="1"/>
    <col min="10" max="10" width="16.5546875" style="1" bestFit="1" customWidth="1"/>
    <col min="11" max="11" width="10.6640625" style="1" bestFit="1" customWidth="1"/>
    <col min="12" max="12" width="12.33203125" style="1" bestFit="1" customWidth="1"/>
    <col min="13" max="13" width="10" style="1" bestFit="1" customWidth="1"/>
    <col min="14" max="14" width="20.6640625" style="1" bestFit="1" customWidth="1"/>
    <col min="15" max="15" width="16.5546875" style="1" bestFit="1" customWidth="1"/>
    <col min="16" max="16" width="13.5546875" style="1" customWidth="1"/>
    <col min="17" max="17" width="1.88671875" style="1" customWidth="1"/>
    <col min="18" max="16384" width="9.109375" style="1"/>
  </cols>
  <sheetData>
    <row r="1" spans="1:19" ht="12" x14ac:dyDescent="0.25">
      <c r="A1" s="53" t="s">
        <v>59</v>
      </c>
      <c r="B1" s="53"/>
      <c r="C1" s="53"/>
      <c r="D1" s="53"/>
      <c r="E1" s="53"/>
      <c r="F1" s="53"/>
      <c r="G1" s="53"/>
      <c r="H1" s="53"/>
      <c r="I1" s="53"/>
      <c r="J1" s="53"/>
    </row>
    <row r="2" spans="1:19" ht="12" x14ac:dyDescent="0.25">
      <c r="A2" s="53" t="s">
        <v>58</v>
      </c>
      <c r="B2" s="53"/>
      <c r="C2" s="53"/>
      <c r="D2" s="53"/>
      <c r="E2" s="53"/>
      <c r="F2" s="53"/>
      <c r="G2" s="53"/>
      <c r="H2" s="53"/>
      <c r="I2" s="53"/>
      <c r="J2" s="53"/>
    </row>
    <row r="5" spans="1:19" ht="45" customHeight="1" x14ac:dyDescent="0.25">
      <c r="A5" s="27" t="s">
        <v>57</v>
      </c>
      <c r="B5" s="27" t="s">
        <v>56</v>
      </c>
      <c r="C5" s="27" t="s">
        <v>55</v>
      </c>
      <c r="D5" s="27" t="s">
        <v>54</v>
      </c>
      <c r="E5" s="27" t="s">
        <v>53</v>
      </c>
      <c r="F5" s="27" t="s">
        <v>52</v>
      </c>
      <c r="G5" s="27" t="s">
        <v>51</v>
      </c>
      <c r="H5" s="27" t="s">
        <v>50</v>
      </c>
      <c r="I5" s="27" t="s">
        <v>174</v>
      </c>
      <c r="J5" s="27" t="s">
        <v>48</v>
      </c>
      <c r="K5" s="27" t="s">
        <v>47</v>
      </c>
      <c r="L5" s="27" t="s">
        <v>46</v>
      </c>
      <c r="M5" s="27" t="s">
        <v>45</v>
      </c>
      <c r="N5" s="27" t="s">
        <v>44</v>
      </c>
      <c r="O5" s="27" t="s">
        <v>43</v>
      </c>
    </row>
    <row r="6" spans="1:19" x14ac:dyDescent="0.25">
      <c r="A6" s="14" t="s">
        <v>60</v>
      </c>
      <c r="B6" s="14" t="s">
        <v>61</v>
      </c>
      <c r="C6" s="14" t="s">
        <v>42</v>
      </c>
      <c r="D6" s="14" t="s">
        <v>7</v>
      </c>
      <c r="E6" s="14" t="s">
        <v>26</v>
      </c>
      <c r="F6" s="39">
        <v>69718380.212400004</v>
      </c>
      <c r="G6" s="13">
        <f t="shared" ref="G6:G50" si="0">F6/$F$56</f>
        <v>6.6946892544004794E-2</v>
      </c>
      <c r="H6" s="13" t="s">
        <v>135</v>
      </c>
      <c r="I6" s="13">
        <v>7.0000000000000007E-2</v>
      </c>
      <c r="J6" s="25">
        <v>46933</v>
      </c>
      <c r="K6" s="24">
        <v>2.5296379260664876</v>
      </c>
      <c r="L6" s="25" t="s">
        <v>138</v>
      </c>
      <c r="M6" s="44" t="s">
        <v>6</v>
      </c>
      <c r="N6" s="35">
        <v>1</v>
      </c>
      <c r="O6" s="26" t="s">
        <v>143</v>
      </c>
      <c r="S6" s="28"/>
    </row>
    <row r="7" spans="1:19" x14ac:dyDescent="0.25">
      <c r="A7" s="14" t="s">
        <v>127</v>
      </c>
      <c r="B7" s="14" t="s">
        <v>63</v>
      </c>
      <c r="C7" s="14" t="s">
        <v>40</v>
      </c>
      <c r="D7" s="14" t="s">
        <v>154</v>
      </c>
      <c r="E7" s="14" t="s">
        <v>6</v>
      </c>
      <c r="F7" s="39">
        <v>57974502.481600001</v>
      </c>
      <c r="G7" s="13">
        <f t="shared" si="0"/>
        <v>5.5669864619681854E-2</v>
      </c>
      <c r="H7" s="13" t="s">
        <v>135</v>
      </c>
      <c r="I7" s="13">
        <v>9.7500000000000003E-2</v>
      </c>
      <c r="J7" s="25">
        <v>48127</v>
      </c>
      <c r="K7" s="24">
        <v>2.6630036325548434</v>
      </c>
      <c r="L7" s="25" t="s">
        <v>138</v>
      </c>
      <c r="M7" s="44">
        <v>0.52356020942408377</v>
      </c>
      <c r="N7" s="35">
        <v>0.87932132132132135</v>
      </c>
      <c r="O7" s="26" t="s">
        <v>143</v>
      </c>
      <c r="S7" s="28"/>
    </row>
    <row r="8" spans="1:19" x14ac:dyDescent="0.25">
      <c r="A8" s="14" t="s">
        <v>169</v>
      </c>
      <c r="B8" s="14" t="s">
        <v>63</v>
      </c>
      <c r="C8" s="14" t="s">
        <v>170</v>
      </c>
      <c r="D8" s="14" t="s">
        <v>150</v>
      </c>
      <c r="E8" s="14" t="s">
        <v>6</v>
      </c>
      <c r="F8" s="39">
        <v>57236080.690300003</v>
      </c>
      <c r="G8" s="13">
        <f t="shared" si="0"/>
        <v>5.4960797022819925E-2</v>
      </c>
      <c r="H8" s="13" t="s">
        <v>135</v>
      </c>
      <c r="I8" s="13">
        <v>9.98E-2</v>
      </c>
      <c r="J8" s="25">
        <v>47134</v>
      </c>
      <c r="K8" s="24">
        <v>3.0064233606363087</v>
      </c>
      <c r="L8" s="25" t="s">
        <v>138</v>
      </c>
      <c r="M8" s="44">
        <v>0.5</v>
      </c>
      <c r="N8" s="35">
        <v>1</v>
      </c>
      <c r="O8" s="26" t="s">
        <v>142</v>
      </c>
      <c r="S8" s="28"/>
    </row>
    <row r="9" spans="1:19" x14ac:dyDescent="0.25">
      <c r="A9" s="14" t="s">
        <v>128</v>
      </c>
      <c r="B9" s="14" t="s">
        <v>63</v>
      </c>
      <c r="C9" s="14" t="s">
        <v>131</v>
      </c>
      <c r="D9" s="14" t="s">
        <v>24</v>
      </c>
      <c r="E9" s="14" t="s">
        <v>6</v>
      </c>
      <c r="F9" s="39">
        <v>54952575.770099998</v>
      </c>
      <c r="G9" s="13">
        <f t="shared" si="0"/>
        <v>5.2768067386092854E-2</v>
      </c>
      <c r="H9" s="13" t="s">
        <v>135</v>
      </c>
      <c r="I9" s="13">
        <v>9.5000000000000001E-2</v>
      </c>
      <c r="J9" s="25">
        <v>51312</v>
      </c>
      <c r="K9" s="24">
        <v>5.0138833592718752</v>
      </c>
      <c r="L9" s="25" t="s">
        <v>138</v>
      </c>
      <c r="M9" s="44">
        <v>0.32968337730870712</v>
      </c>
      <c r="N9" s="35">
        <v>0.33643274853801169</v>
      </c>
      <c r="O9" s="26" t="s">
        <v>143</v>
      </c>
      <c r="S9" s="28"/>
    </row>
    <row r="10" spans="1:19" x14ac:dyDescent="0.25">
      <c r="A10" s="14" t="s">
        <v>104</v>
      </c>
      <c r="B10" s="14" t="s">
        <v>61</v>
      </c>
      <c r="C10" s="14" t="s">
        <v>105</v>
      </c>
      <c r="D10" s="14" t="s">
        <v>154</v>
      </c>
      <c r="E10" s="14" t="s">
        <v>6</v>
      </c>
      <c r="F10" s="39">
        <v>49708193.205700003</v>
      </c>
      <c r="G10" s="13">
        <f t="shared" si="0"/>
        <v>4.7732162723234758E-2</v>
      </c>
      <c r="H10" s="13" t="s">
        <v>135</v>
      </c>
      <c r="I10" s="13">
        <v>9.5000000000000001E-2</v>
      </c>
      <c r="J10" s="25">
        <v>48442</v>
      </c>
      <c r="K10" s="24">
        <v>3.1939926718456979</v>
      </c>
      <c r="L10" s="25" t="s">
        <v>138</v>
      </c>
      <c r="M10" s="44">
        <v>0.5524861878453039</v>
      </c>
      <c r="N10" s="35">
        <v>0.375</v>
      </c>
      <c r="O10" s="26" t="s">
        <v>143</v>
      </c>
      <c r="S10" s="28"/>
    </row>
    <row r="11" spans="1:19" x14ac:dyDescent="0.25">
      <c r="A11" s="14" t="s">
        <v>62</v>
      </c>
      <c r="B11" s="14" t="s">
        <v>61</v>
      </c>
      <c r="C11" s="14" t="s">
        <v>41</v>
      </c>
      <c r="D11" s="14" t="s">
        <v>24</v>
      </c>
      <c r="E11" s="14" t="s">
        <v>6</v>
      </c>
      <c r="F11" s="39">
        <v>49413077.420599997</v>
      </c>
      <c r="G11" s="13">
        <f t="shared" si="0"/>
        <v>4.7448778561225556E-2</v>
      </c>
      <c r="H11" s="13" t="s">
        <v>135</v>
      </c>
      <c r="I11" s="13">
        <v>6.2E-2</v>
      </c>
      <c r="J11" s="25">
        <v>48603</v>
      </c>
      <c r="K11" s="24">
        <v>3.482171431256428</v>
      </c>
      <c r="L11" s="25" t="s">
        <v>138</v>
      </c>
      <c r="M11" s="44">
        <v>0.20654811632255243</v>
      </c>
      <c r="N11" s="35">
        <v>1</v>
      </c>
      <c r="O11" s="26" t="s">
        <v>143</v>
      </c>
      <c r="S11" s="28"/>
    </row>
    <row r="12" spans="1:19" x14ac:dyDescent="0.25">
      <c r="A12" s="14" t="s">
        <v>118</v>
      </c>
      <c r="B12" s="14" t="s">
        <v>66</v>
      </c>
      <c r="C12" s="14" t="s">
        <v>122</v>
      </c>
      <c r="D12" s="14" t="s">
        <v>154</v>
      </c>
      <c r="E12" s="14" t="s">
        <v>124</v>
      </c>
      <c r="F12" s="39">
        <v>46256014.800700001</v>
      </c>
      <c r="G12" s="13">
        <f t="shared" si="0"/>
        <v>4.4417217424474596E-2</v>
      </c>
      <c r="H12" s="13" t="s">
        <v>135</v>
      </c>
      <c r="I12" s="13">
        <v>0.09</v>
      </c>
      <c r="J12" s="25">
        <v>47655</v>
      </c>
      <c r="K12" s="24">
        <v>2.2564123757118288</v>
      </c>
      <c r="L12" s="25" t="s">
        <v>138</v>
      </c>
      <c r="M12" s="44">
        <v>0.28011204481792717</v>
      </c>
      <c r="N12" s="35">
        <v>1</v>
      </c>
      <c r="O12" s="26" t="s">
        <v>142</v>
      </c>
      <c r="S12" s="28"/>
    </row>
    <row r="13" spans="1:19" x14ac:dyDescent="0.25">
      <c r="A13" s="14" t="s">
        <v>175</v>
      </c>
      <c r="B13" s="14" t="s">
        <v>176</v>
      </c>
      <c r="C13" s="14" t="s">
        <v>177</v>
      </c>
      <c r="D13" s="14" t="s">
        <v>7</v>
      </c>
      <c r="E13" s="14" t="s">
        <v>6</v>
      </c>
      <c r="F13" s="39">
        <v>40505785.011200003</v>
      </c>
      <c r="G13" s="13">
        <f t="shared" si="0"/>
        <v>3.8895574284628337E-2</v>
      </c>
      <c r="H13" s="13" t="s">
        <v>135</v>
      </c>
      <c r="I13" s="13">
        <v>0.105</v>
      </c>
      <c r="J13" s="25">
        <v>50125</v>
      </c>
      <c r="K13" s="24">
        <v>4.7702804016507878</v>
      </c>
      <c r="L13" s="25" t="s">
        <v>138</v>
      </c>
      <c r="M13" s="44">
        <v>0.64516129032258063</v>
      </c>
      <c r="N13" s="35">
        <v>0.24</v>
      </c>
      <c r="O13" s="26" t="s">
        <v>142</v>
      </c>
      <c r="S13" s="28"/>
    </row>
    <row r="14" spans="1:19" x14ac:dyDescent="0.25">
      <c r="A14" s="14" t="s">
        <v>161</v>
      </c>
      <c r="B14" s="14" t="s">
        <v>66</v>
      </c>
      <c r="C14" s="14" t="s">
        <v>147</v>
      </c>
      <c r="D14" s="14" t="s">
        <v>7</v>
      </c>
      <c r="E14" s="14" t="s">
        <v>6</v>
      </c>
      <c r="F14" s="39">
        <v>37855714.882100001</v>
      </c>
      <c r="G14" s="13">
        <f t="shared" si="0"/>
        <v>3.6350851363263333E-2</v>
      </c>
      <c r="H14" s="13" t="s">
        <v>135</v>
      </c>
      <c r="I14" s="13">
        <v>8.5000000000000006E-2</v>
      </c>
      <c r="J14" s="25">
        <v>52072</v>
      </c>
      <c r="K14" s="24">
        <v>6.6351033337915784</v>
      </c>
      <c r="L14" s="25" t="s">
        <v>138</v>
      </c>
      <c r="M14" s="44">
        <v>0.68965517241379315</v>
      </c>
      <c r="N14" s="35">
        <v>1</v>
      </c>
      <c r="O14" s="26" t="s">
        <v>143</v>
      </c>
      <c r="S14" s="28"/>
    </row>
    <row r="15" spans="1:19" x14ac:dyDescent="0.25">
      <c r="A15" s="14" t="s">
        <v>113</v>
      </c>
      <c r="B15" s="14" t="s">
        <v>66</v>
      </c>
      <c r="C15" s="14" t="s">
        <v>114</v>
      </c>
      <c r="D15" s="14" t="s">
        <v>7</v>
      </c>
      <c r="E15" s="14" t="s">
        <v>6</v>
      </c>
      <c r="F15" s="39">
        <v>35389797.910700001</v>
      </c>
      <c r="G15" s="13">
        <f t="shared" si="0"/>
        <v>3.3982961030702336E-2</v>
      </c>
      <c r="H15" s="13" t="s">
        <v>135</v>
      </c>
      <c r="I15" s="13">
        <v>0.09</v>
      </c>
      <c r="J15" s="25" t="s">
        <v>115</v>
      </c>
      <c r="K15" s="24">
        <v>0.10648975331334627</v>
      </c>
      <c r="L15" s="25" t="s">
        <v>138</v>
      </c>
      <c r="M15" s="44">
        <v>0.80803594307873639</v>
      </c>
      <c r="N15" s="35">
        <v>1</v>
      </c>
      <c r="O15" s="26" t="s">
        <v>143</v>
      </c>
      <c r="S15" s="28"/>
    </row>
    <row r="16" spans="1:19" x14ac:dyDescent="0.25">
      <c r="A16" s="14" t="s">
        <v>74</v>
      </c>
      <c r="B16" s="14" t="s">
        <v>72</v>
      </c>
      <c r="C16" s="14" t="s">
        <v>34</v>
      </c>
      <c r="D16" s="52" t="s">
        <v>33</v>
      </c>
      <c r="E16" s="14" t="s">
        <v>9</v>
      </c>
      <c r="F16" s="39">
        <v>31149560.502</v>
      </c>
      <c r="G16" s="13">
        <f t="shared" si="0"/>
        <v>2.9911284131490336E-2</v>
      </c>
      <c r="H16" s="13" t="s">
        <v>135</v>
      </c>
      <c r="I16" s="13">
        <v>0.05</v>
      </c>
      <c r="J16" s="25">
        <v>49780</v>
      </c>
      <c r="K16" s="24">
        <v>8.3576144172119609</v>
      </c>
      <c r="L16" s="25" t="s">
        <v>138</v>
      </c>
      <c r="M16" s="44" t="s">
        <v>6</v>
      </c>
      <c r="N16" s="35">
        <v>0.06</v>
      </c>
      <c r="O16" s="26" t="s">
        <v>143</v>
      </c>
      <c r="R16" s="29"/>
      <c r="S16" s="28"/>
    </row>
    <row r="17" spans="1:19" x14ac:dyDescent="0.25">
      <c r="A17" s="14" t="s">
        <v>119</v>
      </c>
      <c r="B17" s="14" t="s">
        <v>63</v>
      </c>
      <c r="C17" s="14" t="s">
        <v>123</v>
      </c>
      <c r="D17" s="14" t="s">
        <v>92</v>
      </c>
      <c r="E17" s="14" t="s">
        <v>6</v>
      </c>
      <c r="F17" s="39">
        <v>31124251.765900001</v>
      </c>
      <c r="G17" s="13">
        <f t="shared" si="0"/>
        <v>2.9886981483738775E-2</v>
      </c>
      <c r="H17" s="13" t="s">
        <v>135</v>
      </c>
      <c r="I17" s="13">
        <v>0.1</v>
      </c>
      <c r="J17" s="25">
        <v>49734</v>
      </c>
      <c r="K17" s="24">
        <v>4.496111023730009</v>
      </c>
      <c r="L17" s="25" t="s">
        <v>138</v>
      </c>
      <c r="M17" s="44">
        <v>0.81967213114754101</v>
      </c>
      <c r="N17" s="35">
        <v>1</v>
      </c>
      <c r="O17" s="26" t="s">
        <v>142</v>
      </c>
      <c r="R17" s="29"/>
      <c r="S17" s="28"/>
    </row>
    <row r="18" spans="1:19" x14ac:dyDescent="0.25">
      <c r="A18" s="14" t="s">
        <v>71</v>
      </c>
      <c r="B18" s="14" t="s">
        <v>72</v>
      </c>
      <c r="C18" s="14" t="s">
        <v>73</v>
      </c>
      <c r="D18" s="14" t="s">
        <v>150</v>
      </c>
      <c r="E18" s="14" t="s">
        <v>178</v>
      </c>
      <c r="F18" s="39">
        <v>30084925.9791</v>
      </c>
      <c r="G18" s="13">
        <f t="shared" si="0"/>
        <v>2.8888971610945752E-2</v>
      </c>
      <c r="H18" s="13" t="s">
        <v>135</v>
      </c>
      <c r="I18" s="13">
        <v>7.0000000000000007E-2</v>
      </c>
      <c r="J18" s="25">
        <v>48380</v>
      </c>
      <c r="K18" s="24">
        <v>4.8702997355749922</v>
      </c>
      <c r="L18" s="25" t="s">
        <v>138</v>
      </c>
      <c r="M18" s="44" t="s">
        <v>6</v>
      </c>
      <c r="N18" s="35">
        <v>0.14510558849989844</v>
      </c>
      <c r="O18" s="26" t="s">
        <v>143</v>
      </c>
      <c r="S18" s="28"/>
    </row>
    <row r="19" spans="1:19" x14ac:dyDescent="0.25">
      <c r="A19" s="14" t="s">
        <v>75</v>
      </c>
      <c r="B19" s="14" t="s">
        <v>61</v>
      </c>
      <c r="C19" s="14" t="s">
        <v>32</v>
      </c>
      <c r="D19" s="14" t="s">
        <v>24</v>
      </c>
      <c r="E19" s="14" t="s">
        <v>31</v>
      </c>
      <c r="F19" s="39">
        <v>29772058.620999999</v>
      </c>
      <c r="G19" s="13">
        <f t="shared" si="0"/>
        <v>2.8588541547317825E-2</v>
      </c>
      <c r="H19" s="13" t="s">
        <v>135</v>
      </c>
      <c r="I19" s="13">
        <v>0.05</v>
      </c>
      <c r="J19" s="25">
        <v>48414</v>
      </c>
      <c r="K19" s="24">
        <v>4</v>
      </c>
      <c r="L19" s="25" t="s">
        <v>138</v>
      </c>
      <c r="M19" s="44">
        <v>0.21505376344086019</v>
      </c>
      <c r="N19" s="35">
        <v>5.1439544615384615E-2</v>
      </c>
      <c r="O19" s="26" t="s">
        <v>143</v>
      </c>
      <c r="S19" s="28"/>
    </row>
    <row r="20" spans="1:19" x14ac:dyDescent="0.25">
      <c r="A20" s="14" t="s">
        <v>69</v>
      </c>
      <c r="B20" s="14" t="s">
        <v>63</v>
      </c>
      <c r="C20" s="14" t="s">
        <v>36</v>
      </c>
      <c r="D20" s="14" t="s">
        <v>24</v>
      </c>
      <c r="E20" s="14" t="s">
        <v>6</v>
      </c>
      <c r="F20" s="39">
        <v>27551992.803100001</v>
      </c>
      <c r="G20" s="13">
        <f t="shared" si="0"/>
        <v>2.6456729142916399E-2</v>
      </c>
      <c r="H20" s="13" t="s">
        <v>135</v>
      </c>
      <c r="I20" s="13">
        <v>7.7499999999999999E-2</v>
      </c>
      <c r="J20" s="25">
        <v>47997</v>
      </c>
      <c r="K20" s="24">
        <v>2.6012817063235714</v>
      </c>
      <c r="L20" s="25" t="s">
        <v>138</v>
      </c>
      <c r="M20" s="44">
        <v>0.4110363068045203</v>
      </c>
      <c r="N20" s="35">
        <v>1</v>
      </c>
      <c r="O20" s="26" t="s">
        <v>143</v>
      </c>
      <c r="S20" s="28"/>
    </row>
    <row r="21" spans="1:19" x14ac:dyDescent="0.25">
      <c r="A21" s="14" t="s">
        <v>70</v>
      </c>
      <c r="B21" s="14" t="s">
        <v>63</v>
      </c>
      <c r="C21" s="14" t="s">
        <v>35</v>
      </c>
      <c r="D21" s="14" t="s">
        <v>24</v>
      </c>
      <c r="E21" s="14" t="s">
        <v>6</v>
      </c>
      <c r="F21" s="39">
        <v>27551992.799400002</v>
      </c>
      <c r="G21" s="13">
        <f t="shared" si="0"/>
        <v>2.6456729139363484E-2</v>
      </c>
      <c r="H21" s="13" t="s">
        <v>135</v>
      </c>
      <c r="I21" s="13">
        <v>7.7499999999999999E-2</v>
      </c>
      <c r="J21" s="25">
        <v>47997</v>
      </c>
      <c r="K21" s="24">
        <v>2.6012817063235714</v>
      </c>
      <c r="L21" s="25" t="s">
        <v>138</v>
      </c>
      <c r="M21" s="44">
        <v>0.4110363068045203</v>
      </c>
      <c r="N21" s="35">
        <v>1</v>
      </c>
      <c r="O21" s="26" t="s">
        <v>143</v>
      </c>
      <c r="S21" s="28"/>
    </row>
    <row r="22" spans="1:19" x14ac:dyDescent="0.25">
      <c r="A22" s="14" t="s">
        <v>130</v>
      </c>
      <c r="B22" s="14" t="s">
        <v>63</v>
      </c>
      <c r="C22" s="14" t="s">
        <v>133</v>
      </c>
      <c r="D22" s="14" t="s">
        <v>24</v>
      </c>
      <c r="E22" s="14" t="s">
        <v>6</v>
      </c>
      <c r="F22" s="39">
        <v>27153455.5121</v>
      </c>
      <c r="G22" s="13">
        <f t="shared" si="0"/>
        <v>2.6074034749930336E-2</v>
      </c>
      <c r="H22" s="13" t="s">
        <v>135</v>
      </c>
      <c r="I22" s="13">
        <v>9.5000000000000001E-2</v>
      </c>
      <c r="J22" s="25">
        <v>51312</v>
      </c>
      <c r="K22" s="24">
        <v>5.0568470529910501</v>
      </c>
      <c r="L22" s="25" t="s">
        <v>138</v>
      </c>
      <c r="M22" s="44">
        <v>0.32968337730870712</v>
      </c>
      <c r="N22" s="35">
        <v>0.28094826592925454</v>
      </c>
      <c r="O22" s="26" t="s">
        <v>142</v>
      </c>
      <c r="S22" s="28"/>
    </row>
    <row r="23" spans="1:19" x14ac:dyDescent="0.25">
      <c r="A23" s="14" t="s">
        <v>153</v>
      </c>
      <c r="B23" s="14" t="s">
        <v>66</v>
      </c>
      <c r="C23" s="14" t="s">
        <v>152</v>
      </c>
      <c r="D23" s="14" t="s">
        <v>7</v>
      </c>
      <c r="E23" s="14" t="s">
        <v>6</v>
      </c>
      <c r="F23" s="39">
        <v>27070890.8431</v>
      </c>
      <c r="G23" s="13">
        <f t="shared" si="0"/>
        <v>2.5994752242123432E-2</v>
      </c>
      <c r="H23" s="13" t="s">
        <v>135</v>
      </c>
      <c r="I23" s="13">
        <v>0.09</v>
      </c>
      <c r="J23" s="25" t="s">
        <v>115</v>
      </c>
      <c r="K23" s="24">
        <v>0.10648975331372589</v>
      </c>
      <c r="L23" s="25" t="s">
        <v>138</v>
      </c>
      <c r="M23" s="44">
        <v>0.71576022996932454</v>
      </c>
      <c r="N23" s="35">
        <v>1</v>
      </c>
      <c r="O23" s="26" t="s">
        <v>143</v>
      </c>
      <c r="S23" s="28"/>
    </row>
    <row r="24" spans="1:19" x14ac:dyDescent="0.25">
      <c r="A24" s="14" t="s">
        <v>64</v>
      </c>
      <c r="B24" s="14" t="s">
        <v>61</v>
      </c>
      <c r="C24" s="14" t="s">
        <v>39</v>
      </c>
      <c r="D24" s="14" t="s">
        <v>150</v>
      </c>
      <c r="E24" s="14" t="s">
        <v>6</v>
      </c>
      <c r="F24" s="39">
        <v>26269444.289999999</v>
      </c>
      <c r="G24" s="13">
        <f t="shared" si="0"/>
        <v>2.5225165282319023E-2</v>
      </c>
      <c r="H24" s="13" t="s">
        <v>135</v>
      </c>
      <c r="I24" s="13">
        <v>5.9299999999999999E-2</v>
      </c>
      <c r="J24" s="25">
        <v>51210</v>
      </c>
      <c r="K24" s="24">
        <v>6.4145490503063023</v>
      </c>
      <c r="L24" s="25" t="s">
        <v>138</v>
      </c>
      <c r="M24" s="44">
        <v>0.25641025641025644</v>
      </c>
      <c r="N24" s="35">
        <v>7.6335877862595422E-2</v>
      </c>
      <c r="O24" s="26" t="s">
        <v>143</v>
      </c>
      <c r="S24" s="28"/>
    </row>
    <row r="25" spans="1:19" x14ac:dyDescent="0.25">
      <c r="A25" s="14" t="s">
        <v>80</v>
      </c>
      <c r="B25" s="14" t="s">
        <v>63</v>
      </c>
      <c r="C25" s="14" t="s">
        <v>81</v>
      </c>
      <c r="D25" s="14" t="s">
        <v>24</v>
      </c>
      <c r="E25" s="14" t="s">
        <v>6</v>
      </c>
      <c r="F25" s="39">
        <v>24246655.988200001</v>
      </c>
      <c r="G25" s="13">
        <f t="shared" si="0"/>
        <v>2.3282788097603695E-2</v>
      </c>
      <c r="H25" s="13" t="s">
        <v>135</v>
      </c>
      <c r="I25" s="13">
        <v>9.8500000000000004E-2</v>
      </c>
      <c r="J25" s="25">
        <v>48388</v>
      </c>
      <c r="K25" s="24">
        <v>3.1364115117977112</v>
      </c>
      <c r="L25" s="25" t="s">
        <v>138</v>
      </c>
      <c r="M25" s="44">
        <v>0.30046620046620048</v>
      </c>
      <c r="N25" s="35">
        <v>1</v>
      </c>
      <c r="O25" s="26" t="s">
        <v>143</v>
      </c>
      <c r="S25" s="28"/>
    </row>
    <row r="26" spans="1:19" x14ac:dyDescent="0.25">
      <c r="A26" s="14" t="s">
        <v>171</v>
      </c>
      <c r="B26" s="14" t="s">
        <v>172</v>
      </c>
      <c r="C26" s="14" t="s">
        <v>173</v>
      </c>
      <c r="D26" s="14" t="s">
        <v>154</v>
      </c>
      <c r="E26" s="14" t="s">
        <v>6</v>
      </c>
      <c r="F26" s="39">
        <v>24230588.401700001</v>
      </c>
      <c r="G26" s="13">
        <f t="shared" si="0"/>
        <v>2.3267359239624207E-2</v>
      </c>
      <c r="H26" s="13" t="s">
        <v>135</v>
      </c>
      <c r="I26" s="13">
        <v>0.1</v>
      </c>
      <c r="J26" s="25">
        <v>48507</v>
      </c>
      <c r="K26" s="24">
        <v>2.779071962481523</v>
      </c>
      <c r="L26" s="25" t="s">
        <v>138</v>
      </c>
      <c r="M26" s="44">
        <v>0.38461538461538458</v>
      </c>
      <c r="N26" s="35">
        <v>0.71760038470786247</v>
      </c>
      <c r="O26" s="26" t="s">
        <v>143</v>
      </c>
      <c r="S26" s="28"/>
    </row>
    <row r="27" spans="1:19" x14ac:dyDescent="0.25">
      <c r="A27" s="14" t="s">
        <v>108</v>
      </c>
      <c r="B27" s="14" t="s">
        <v>66</v>
      </c>
      <c r="C27" s="14" t="s">
        <v>109</v>
      </c>
      <c r="D27" s="14" t="s">
        <v>7</v>
      </c>
      <c r="E27" s="14" t="s">
        <v>6</v>
      </c>
      <c r="F27" s="39">
        <v>22375500.843199998</v>
      </c>
      <c r="G27" s="13">
        <f t="shared" si="0"/>
        <v>2.1486016255747323E-2</v>
      </c>
      <c r="H27" s="13" t="s">
        <v>135</v>
      </c>
      <c r="I27" s="13">
        <v>8.5000000000000006E-2</v>
      </c>
      <c r="J27" s="25">
        <v>52072</v>
      </c>
      <c r="K27" s="24">
        <v>6.6351033337915784</v>
      </c>
      <c r="L27" s="25" t="s">
        <v>138</v>
      </c>
      <c r="M27" s="44">
        <v>0.68965517241379315</v>
      </c>
      <c r="N27" s="35">
        <v>1</v>
      </c>
      <c r="O27" s="26" t="s">
        <v>143</v>
      </c>
      <c r="S27" s="28"/>
    </row>
    <row r="28" spans="1:19" x14ac:dyDescent="0.25">
      <c r="A28" s="14" t="s">
        <v>76</v>
      </c>
      <c r="B28" s="14" t="s">
        <v>77</v>
      </c>
      <c r="C28" s="14" t="s">
        <v>30</v>
      </c>
      <c r="D28" s="14" t="s">
        <v>7</v>
      </c>
      <c r="E28" s="14" t="s">
        <v>6</v>
      </c>
      <c r="F28" s="39">
        <v>21308219.014600001</v>
      </c>
      <c r="G28" s="13">
        <f t="shared" si="0"/>
        <v>2.0461161666817204E-2</v>
      </c>
      <c r="H28" s="13" t="s">
        <v>135</v>
      </c>
      <c r="I28" s="13">
        <v>0.12</v>
      </c>
      <c r="J28" s="25">
        <v>46251</v>
      </c>
      <c r="K28" s="24">
        <v>0.5244195477371778</v>
      </c>
      <c r="L28" s="25" t="s">
        <v>138</v>
      </c>
      <c r="M28" s="44">
        <v>0.49019607843137253</v>
      </c>
      <c r="N28" s="35">
        <v>0.55483870967741933</v>
      </c>
      <c r="O28" s="26" t="s">
        <v>143</v>
      </c>
      <c r="S28" s="28"/>
    </row>
    <row r="29" spans="1:19" x14ac:dyDescent="0.25">
      <c r="A29" s="14" t="s">
        <v>110</v>
      </c>
      <c r="B29" s="14" t="s">
        <v>63</v>
      </c>
      <c r="C29" s="14" t="s">
        <v>111</v>
      </c>
      <c r="D29" s="14" t="s">
        <v>92</v>
      </c>
      <c r="E29" s="14" t="s">
        <v>6</v>
      </c>
      <c r="F29" s="39">
        <v>18763506.230799999</v>
      </c>
      <c r="G29" s="13">
        <f t="shared" si="0"/>
        <v>1.8017607861157876E-2</v>
      </c>
      <c r="H29" s="13" t="s">
        <v>135</v>
      </c>
      <c r="I29" s="13">
        <v>9.1700000000000004E-2</v>
      </c>
      <c r="J29" s="25">
        <v>49856</v>
      </c>
      <c r="K29" s="24">
        <v>4.8044938959408681</v>
      </c>
      <c r="L29" s="25" t="s">
        <v>138</v>
      </c>
      <c r="M29" s="44">
        <v>0.75187969924812026</v>
      </c>
      <c r="N29" s="35">
        <v>0.88922388059701496</v>
      </c>
      <c r="O29" s="26" t="s">
        <v>143</v>
      </c>
      <c r="S29" s="28"/>
    </row>
    <row r="30" spans="1:19" x14ac:dyDescent="0.25">
      <c r="A30" s="14" t="s">
        <v>84</v>
      </c>
      <c r="B30" s="14" t="s">
        <v>66</v>
      </c>
      <c r="C30" s="14" t="s">
        <v>20</v>
      </c>
      <c r="D30" s="14" t="s">
        <v>7</v>
      </c>
      <c r="E30" s="14" t="s">
        <v>6</v>
      </c>
      <c r="F30" s="39">
        <v>16593720.9134</v>
      </c>
      <c r="G30" s="13">
        <f t="shared" si="0"/>
        <v>1.5934077176064574E-2</v>
      </c>
      <c r="H30" s="13" t="s">
        <v>135</v>
      </c>
      <c r="I30" s="13">
        <v>0.09</v>
      </c>
      <c r="J30" s="25">
        <v>46294</v>
      </c>
      <c r="K30" s="24">
        <v>1.1949300680999999</v>
      </c>
      <c r="L30" s="25" t="s">
        <v>138</v>
      </c>
      <c r="M30" s="44">
        <v>0.5</v>
      </c>
      <c r="N30" s="35">
        <v>1</v>
      </c>
      <c r="O30" s="26" t="s">
        <v>143</v>
      </c>
      <c r="S30" s="28"/>
    </row>
    <row r="31" spans="1:19" x14ac:dyDescent="0.25">
      <c r="A31" s="14" t="s">
        <v>79</v>
      </c>
      <c r="B31" s="14" t="s">
        <v>72</v>
      </c>
      <c r="C31" s="14" t="s">
        <v>28</v>
      </c>
      <c r="D31" s="14" t="s">
        <v>150</v>
      </c>
      <c r="E31" s="14" t="s">
        <v>6</v>
      </c>
      <c r="F31" s="39">
        <v>16290282.5108</v>
      </c>
      <c r="G31" s="13">
        <f t="shared" si="0"/>
        <v>1.5642701242333776E-2</v>
      </c>
      <c r="H31" s="13" t="s">
        <v>135</v>
      </c>
      <c r="I31" s="13">
        <v>5.2499999999999998E-2</v>
      </c>
      <c r="J31" s="25">
        <v>48113</v>
      </c>
      <c r="K31" s="24">
        <v>2.9684254443010971</v>
      </c>
      <c r="L31" s="25" t="s">
        <v>138</v>
      </c>
      <c r="M31" s="44">
        <v>0.53833243096913919</v>
      </c>
      <c r="N31" s="35">
        <v>0.1791328180279268</v>
      </c>
      <c r="O31" s="26" t="s">
        <v>143</v>
      </c>
      <c r="S31" s="28"/>
    </row>
    <row r="32" spans="1:19" x14ac:dyDescent="0.25">
      <c r="A32" s="14" t="s">
        <v>85</v>
      </c>
      <c r="B32" s="14" t="s">
        <v>72</v>
      </c>
      <c r="C32" s="14" t="s">
        <v>25</v>
      </c>
      <c r="D32" s="14" t="s">
        <v>24</v>
      </c>
      <c r="E32" s="14" t="s">
        <v>116</v>
      </c>
      <c r="F32" s="39">
        <v>13138412.2158</v>
      </c>
      <c r="G32" s="13">
        <f t="shared" si="0"/>
        <v>1.2616126022009365E-2</v>
      </c>
      <c r="H32" s="13" t="s">
        <v>135</v>
      </c>
      <c r="I32" s="13">
        <v>5.0599999999999999E-2</v>
      </c>
      <c r="J32" s="25">
        <v>49293</v>
      </c>
      <c r="K32" s="24">
        <v>4.5</v>
      </c>
      <c r="L32" s="25" t="s">
        <v>138</v>
      </c>
      <c r="M32" s="44">
        <v>0.27510699001426531</v>
      </c>
      <c r="N32" s="35">
        <v>0.16071428571428573</v>
      </c>
      <c r="O32" s="26" t="s">
        <v>143</v>
      </c>
      <c r="S32" s="28"/>
    </row>
    <row r="33" spans="1:19" x14ac:dyDescent="0.25">
      <c r="A33" s="14" t="s">
        <v>106</v>
      </c>
      <c r="B33" s="14" t="s">
        <v>63</v>
      </c>
      <c r="C33" s="14" t="s">
        <v>107</v>
      </c>
      <c r="D33" s="14" t="s">
        <v>150</v>
      </c>
      <c r="E33" s="14" t="s">
        <v>6</v>
      </c>
      <c r="F33" s="39">
        <v>12367777.968</v>
      </c>
      <c r="G33" s="13">
        <f t="shared" si="0"/>
        <v>1.1876126497909398E-2</v>
      </c>
      <c r="H33" s="13" t="s">
        <v>135</v>
      </c>
      <c r="I33" s="13">
        <v>6.5000000000000002E-2</v>
      </c>
      <c r="J33" s="25">
        <v>48199</v>
      </c>
      <c r="K33" s="24">
        <v>3.0180042645168457</v>
      </c>
      <c r="L33" s="25" t="s">
        <v>138</v>
      </c>
      <c r="M33" s="44">
        <v>0.50711139081183132</v>
      </c>
      <c r="N33" s="35">
        <v>0.18207215558227685</v>
      </c>
      <c r="O33" s="26" t="s">
        <v>143</v>
      </c>
      <c r="S33" s="28"/>
    </row>
    <row r="34" spans="1:19" x14ac:dyDescent="0.25">
      <c r="A34" s="14" t="s">
        <v>82</v>
      </c>
      <c r="B34" s="14" t="s">
        <v>72</v>
      </c>
      <c r="C34" s="14" t="s">
        <v>27</v>
      </c>
      <c r="D34" s="14" t="s">
        <v>7</v>
      </c>
      <c r="E34" s="14" t="s">
        <v>162</v>
      </c>
      <c r="F34" s="39">
        <v>11351590.692600001</v>
      </c>
      <c r="G34" s="13">
        <f t="shared" si="0"/>
        <v>1.090033532026685E-2</v>
      </c>
      <c r="H34" s="13" t="s">
        <v>135</v>
      </c>
      <c r="I34" s="13">
        <v>5.9426E-2</v>
      </c>
      <c r="J34" s="25">
        <v>46068</v>
      </c>
      <c r="K34" s="24">
        <v>0.4</v>
      </c>
      <c r="L34" s="25" t="s">
        <v>138</v>
      </c>
      <c r="M34" s="44">
        <v>2</v>
      </c>
      <c r="N34" s="35">
        <v>0.27128251121076236</v>
      </c>
      <c r="O34" s="26" t="s">
        <v>143</v>
      </c>
      <c r="S34" s="28"/>
    </row>
    <row r="35" spans="1:19" x14ac:dyDescent="0.25">
      <c r="A35" s="14" t="s">
        <v>88</v>
      </c>
      <c r="B35" s="14" t="s">
        <v>63</v>
      </c>
      <c r="C35" s="14" t="s">
        <v>18</v>
      </c>
      <c r="D35" s="14" t="s">
        <v>155</v>
      </c>
      <c r="E35" s="14" t="s">
        <v>9</v>
      </c>
      <c r="F35" s="39">
        <v>10933028.159499999</v>
      </c>
      <c r="G35" s="13">
        <f t="shared" si="0"/>
        <v>1.049841174084599E-2</v>
      </c>
      <c r="H35" s="13" t="s">
        <v>135</v>
      </c>
      <c r="I35" s="13">
        <v>0.06</v>
      </c>
      <c r="J35" s="25">
        <v>49334</v>
      </c>
      <c r="K35" s="24">
        <v>4.4000000000000004</v>
      </c>
      <c r="L35" s="25" t="s">
        <v>138</v>
      </c>
      <c r="M35" s="44">
        <v>0.67064313648164575</v>
      </c>
      <c r="N35" s="35">
        <v>0.14585764294049008</v>
      </c>
      <c r="O35" s="26" t="s">
        <v>143</v>
      </c>
      <c r="S35" s="28"/>
    </row>
    <row r="36" spans="1:19" x14ac:dyDescent="0.25">
      <c r="A36" s="14" t="s">
        <v>89</v>
      </c>
      <c r="B36" s="14" t="s">
        <v>63</v>
      </c>
      <c r="C36" s="14" t="s">
        <v>17</v>
      </c>
      <c r="D36" s="14" t="s">
        <v>155</v>
      </c>
      <c r="E36" s="14" t="s">
        <v>9</v>
      </c>
      <c r="F36" s="39">
        <v>10931672.5799</v>
      </c>
      <c r="G36" s="13">
        <f t="shared" si="0"/>
        <v>1.0497110049074903E-2</v>
      </c>
      <c r="H36" s="13" t="s">
        <v>135</v>
      </c>
      <c r="I36" s="13">
        <v>0.06</v>
      </c>
      <c r="J36" s="25">
        <v>49334</v>
      </c>
      <c r="K36" s="24">
        <v>4.4000000000000004</v>
      </c>
      <c r="L36" s="25" t="s">
        <v>138</v>
      </c>
      <c r="M36" s="44">
        <v>0.67064313648164575</v>
      </c>
      <c r="N36" s="35">
        <v>0.14585764294049008</v>
      </c>
      <c r="O36" s="26" t="s">
        <v>143</v>
      </c>
      <c r="S36" s="28"/>
    </row>
    <row r="37" spans="1:19" x14ac:dyDescent="0.25">
      <c r="A37" s="14" t="s">
        <v>166</v>
      </c>
      <c r="B37" s="14" t="s">
        <v>66</v>
      </c>
      <c r="C37" s="14" t="s">
        <v>168</v>
      </c>
      <c r="D37" s="14" t="s">
        <v>158</v>
      </c>
      <c r="E37" s="14" t="s">
        <v>6</v>
      </c>
      <c r="F37" s="39">
        <v>10755654.6756</v>
      </c>
      <c r="G37" s="13">
        <f t="shared" si="0"/>
        <v>1.032808931610473E-2</v>
      </c>
      <c r="H37" s="13" t="s">
        <v>135</v>
      </c>
      <c r="I37" s="13">
        <v>0.09</v>
      </c>
      <c r="J37" s="25">
        <v>48956</v>
      </c>
      <c r="K37" s="24">
        <v>4.112075982440647</v>
      </c>
      <c r="L37" s="25" t="s">
        <v>138</v>
      </c>
      <c r="M37" s="44">
        <v>0.36378187638691839</v>
      </c>
      <c r="N37" s="35">
        <v>1</v>
      </c>
      <c r="O37" s="26" t="s">
        <v>142</v>
      </c>
      <c r="S37" s="28"/>
    </row>
    <row r="38" spans="1:19" x14ac:dyDescent="0.25">
      <c r="A38" s="14" t="s">
        <v>120</v>
      </c>
      <c r="B38" s="14" t="s">
        <v>68</v>
      </c>
      <c r="C38" s="14" t="s">
        <v>21</v>
      </c>
      <c r="D38" s="14" t="s">
        <v>92</v>
      </c>
      <c r="E38" s="14" t="s">
        <v>6</v>
      </c>
      <c r="F38" s="39">
        <v>10621623.615800001</v>
      </c>
      <c r="G38" s="13">
        <f t="shared" si="0"/>
        <v>1.019938634092583E-2</v>
      </c>
      <c r="H38" s="13" t="s">
        <v>135</v>
      </c>
      <c r="I38" s="13">
        <v>0.09</v>
      </c>
      <c r="J38" s="25">
        <v>49751</v>
      </c>
      <c r="K38" s="24">
        <v>4.4853470961902628</v>
      </c>
      <c r="L38" s="25" t="s">
        <v>138</v>
      </c>
      <c r="M38" s="44">
        <v>0.69444444444444442</v>
      </c>
      <c r="N38" s="35">
        <v>1</v>
      </c>
      <c r="O38" s="26" t="s">
        <v>143</v>
      </c>
      <c r="S38" s="28"/>
    </row>
    <row r="39" spans="1:19" x14ac:dyDescent="0.25">
      <c r="A39" s="14" t="s">
        <v>139</v>
      </c>
      <c r="B39" s="14" t="s">
        <v>63</v>
      </c>
      <c r="C39" s="14" t="s">
        <v>140</v>
      </c>
      <c r="D39" s="14" t="s">
        <v>92</v>
      </c>
      <c r="E39" s="14" t="s">
        <v>6</v>
      </c>
      <c r="F39" s="39">
        <v>10242345.756100001</v>
      </c>
      <c r="G39" s="13">
        <f t="shared" si="0"/>
        <v>9.8351857665536224E-3</v>
      </c>
      <c r="H39" s="13" t="s">
        <v>135</v>
      </c>
      <c r="I39" s="13">
        <v>8.9200000000000002E-2</v>
      </c>
      <c r="J39" s="25" t="s">
        <v>141</v>
      </c>
      <c r="K39" s="24">
        <v>5.0458678508646901</v>
      </c>
      <c r="L39" s="25" t="s">
        <v>138</v>
      </c>
      <c r="M39" s="44">
        <v>0.60606060606060608</v>
      </c>
      <c r="N39" s="35">
        <v>0.6</v>
      </c>
      <c r="O39" s="26" t="s">
        <v>143</v>
      </c>
      <c r="S39" s="28"/>
    </row>
    <row r="40" spans="1:19" x14ac:dyDescent="0.25">
      <c r="A40" s="14" t="s">
        <v>93</v>
      </c>
      <c r="B40" s="14" t="s">
        <v>61</v>
      </c>
      <c r="C40" s="14" t="s">
        <v>14</v>
      </c>
      <c r="D40" s="14" t="s">
        <v>155</v>
      </c>
      <c r="E40" s="14" t="s">
        <v>6</v>
      </c>
      <c r="F40" s="39">
        <v>9956166.2240999993</v>
      </c>
      <c r="G40" s="13">
        <f t="shared" si="0"/>
        <v>9.5603826182485488E-3</v>
      </c>
      <c r="H40" s="13" t="s">
        <v>135</v>
      </c>
      <c r="I40" s="13">
        <v>8.2000000000000003E-2</v>
      </c>
      <c r="J40" s="25">
        <v>48841</v>
      </c>
      <c r="K40" s="24">
        <v>3.9199286963289568</v>
      </c>
      <c r="L40" s="25" t="s">
        <v>138</v>
      </c>
      <c r="M40" s="44">
        <v>0.55472093999160721</v>
      </c>
      <c r="N40" s="35">
        <v>0.32514444444444446</v>
      </c>
      <c r="O40" s="26" t="s">
        <v>143</v>
      </c>
      <c r="S40" s="28"/>
    </row>
    <row r="41" spans="1:19" x14ac:dyDescent="0.25">
      <c r="A41" s="14" t="s">
        <v>98</v>
      </c>
      <c r="B41" s="14" t="s">
        <v>61</v>
      </c>
      <c r="C41" s="14" t="s">
        <v>8</v>
      </c>
      <c r="D41" s="14" t="s">
        <v>155</v>
      </c>
      <c r="E41" s="14" t="s">
        <v>6</v>
      </c>
      <c r="F41" s="39">
        <v>9902576.3462000005</v>
      </c>
      <c r="G41" s="13">
        <f t="shared" si="0"/>
        <v>9.5089230779338216E-3</v>
      </c>
      <c r="H41" s="13" t="s">
        <v>135</v>
      </c>
      <c r="I41" s="13">
        <v>8.2000000000000003E-2</v>
      </c>
      <c r="J41" s="25">
        <v>48841</v>
      </c>
      <c r="K41" s="24">
        <v>3.9199286963289568</v>
      </c>
      <c r="L41" s="25" t="s">
        <v>138</v>
      </c>
      <c r="M41" s="44">
        <v>0.55472093999160721</v>
      </c>
      <c r="N41" s="35">
        <v>0.32515555555555553</v>
      </c>
      <c r="O41" s="26" t="s">
        <v>143</v>
      </c>
      <c r="S41" s="28"/>
    </row>
    <row r="42" spans="1:19" x14ac:dyDescent="0.25">
      <c r="A42" s="14" t="s">
        <v>91</v>
      </c>
      <c r="B42" s="14" t="s">
        <v>61</v>
      </c>
      <c r="C42" s="14" t="s">
        <v>16</v>
      </c>
      <c r="D42" s="14" t="s">
        <v>155</v>
      </c>
      <c r="E42" s="14" t="s">
        <v>6</v>
      </c>
      <c r="F42" s="39">
        <v>7082399.8960999995</v>
      </c>
      <c r="G42" s="13">
        <f t="shared" si="0"/>
        <v>6.8008560060256063E-3</v>
      </c>
      <c r="H42" s="13" t="s">
        <v>136</v>
      </c>
      <c r="I42" s="13">
        <v>7.0000000000000007E-2</v>
      </c>
      <c r="J42" s="25">
        <v>47918</v>
      </c>
      <c r="K42" s="24">
        <v>2.6</v>
      </c>
      <c r="L42" s="25" t="s">
        <v>138</v>
      </c>
      <c r="M42" s="44">
        <v>0.73529411764705876</v>
      </c>
      <c r="N42" s="35">
        <v>1</v>
      </c>
      <c r="O42" s="26" t="s">
        <v>143</v>
      </c>
      <c r="S42" s="28"/>
    </row>
    <row r="43" spans="1:19" x14ac:dyDescent="0.25">
      <c r="A43" s="14" t="s">
        <v>129</v>
      </c>
      <c r="B43" s="14" t="s">
        <v>77</v>
      </c>
      <c r="C43" s="14" t="s">
        <v>132</v>
      </c>
      <c r="D43" s="14" t="s">
        <v>7</v>
      </c>
      <c r="E43" s="14" t="s">
        <v>6</v>
      </c>
      <c r="F43" s="39">
        <v>4974000.0617000004</v>
      </c>
      <c r="G43" s="13">
        <f t="shared" si="0"/>
        <v>4.7762705706877193E-3</v>
      </c>
      <c r="H43" s="13" t="s">
        <v>135</v>
      </c>
      <c r="I43" s="13">
        <v>0.1</v>
      </c>
      <c r="J43" s="25">
        <v>47786</v>
      </c>
      <c r="K43" s="24">
        <v>2.5971947646748914</v>
      </c>
      <c r="L43" s="25" t="s">
        <v>138</v>
      </c>
      <c r="M43" s="44">
        <v>0.75757575757575757</v>
      </c>
      <c r="N43" s="35">
        <v>1</v>
      </c>
      <c r="O43" s="26" t="s">
        <v>142</v>
      </c>
      <c r="R43" s="29"/>
      <c r="S43" s="28"/>
    </row>
    <row r="44" spans="1:19" x14ac:dyDescent="0.25">
      <c r="A44" s="14" t="s">
        <v>157</v>
      </c>
      <c r="B44" s="14" t="s">
        <v>63</v>
      </c>
      <c r="C44" s="14" t="s">
        <v>156</v>
      </c>
      <c r="D44" s="14" t="s">
        <v>158</v>
      </c>
      <c r="E44" s="14" t="s">
        <v>117</v>
      </c>
      <c r="F44" s="39">
        <v>4727518.3415000001</v>
      </c>
      <c r="G44" s="13">
        <f t="shared" si="0"/>
        <v>4.5395871425010729E-3</v>
      </c>
      <c r="H44" s="13" t="s">
        <v>135</v>
      </c>
      <c r="I44" s="13">
        <v>6.1017000000000002E-2</v>
      </c>
      <c r="J44" s="25">
        <v>50024</v>
      </c>
      <c r="K44" s="24">
        <v>7.8572527179225169</v>
      </c>
      <c r="L44" s="25" t="s">
        <v>160</v>
      </c>
      <c r="M44" s="44" t="s">
        <v>6</v>
      </c>
      <c r="N44" s="35">
        <v>7.3249999999999999E-3</v>
      </c>
      <c r="O44" s="26" t="s">
        <v>159</v>
      </c>
      <c r="S44" s="28"/>
    </row>
    <row r="45" spans="1:19" x14ac:dyDescent="0.25">
      <c r="A45" s="14" t="s">
        <v>95</v>
      </c>
      <c r="B45" s="14" t="s">
        <v>96</v>
      </c>
      <c r="C45" s="14" t="s">
        <v>10</v>
      </c>
      <c r="D45" s="14" t="s">
        <v>155</v>
      </c>
      <c r="E45" s="14" t="s">
        <v>6</v>
      </c>
      <c r="F45" s="39">
        <v>4005311.1302</v>
      </c>
      <c r="G45" s="13">
        <f t="shared" si="0"/>
        <v>3.8460895537431642E-3</v>
      </c>
      <c r="H45" s="13" t="s">
        <v>135</v>
      </c>
      <c r="I45" s="13">
        <v>0.05</v>
      </c>
      <c r="J45" s="25">
        <v>49500</v>
      </c>
      <c r="K45" s="24">
        <v>4.6784256612518478</v>
      </c>
      <c r="L45" s="25" t="s">
        <v>138</v>
      </c>
      <c r="M45" s="44">
        <v>0.6449974606399187</v>
      </c>
      <c r="N45" s="35">
        <v>2.3444244560944908E-2</v>
      </c>
      <c r="O45" s="26" t="s">
        <v>143</v>
      </c>
      <c r="S45" s="28"/>
    </row>
    <row r="46" spans="1:19" x14ac:dyDescent="0.25">
      <c r="A46" s="14" t="s">
        <v>90</v>
      </c>
      <c r="B46" s="14" t="s">
        <v>66</v>
      </c>
      <c r="C46" s="14" t="s">
        <v>15</v>
      </c>
      <c r="D46" s="14" t="s">
        <v>155</v>
      </c>
      <c r="E46" s="14" t="s">
        <v>6</v>
      </c>
      <c r="F46" s="39">
        <v>3866164.4610000001</v>
      </c>
      <c r="G46" s="13">
        <f t="shared" si="0"/>
        <v>3.7124743279962564E-3</v>
      </c>
      <c r="H46" s="13" t="s">
        <v>135</v>
      </c>
      <c r="I46" s="13">
        <v>5.7500000000000002E-2</v>
      </c>
      <c r="J46" s="25">
        <v>49439</v>
      </c>
      <c r="K46" s="24">
        <v>4.5</v>
      </c>
      <c r="L46" s="25" t="s">
        <v>138</v>
      </c>
      <c r="M46" s="44">
        <v>0.32292682926829269</v>
      </c>
      <c r="N46" s="35">
        <v>6.9743083753937229E-2</v>
      </c>
      <c r="O46" s="26" t="s">
        <v>143</v>
      </c>
      <c r="S46" s="28"/>
    </row>
    <row r="47" spans="1:19" x14ac:dyDescent="0.25">
      <c r="A47" s="14" t="s">
        <v>87</v>
      </c>
      <c r="B47" s="14" t="s">
        <v>66</v>
      </c>
      <c r="C47" s="14" t="s">
        <v>22</v>
      </c>
      <c r="D47" s="14" t="s">
        <v>7</v>
      </c>
      <c r="E47" s="14" t="s">
        <v>6</v>
      </c>
      <c r="F47" s="39">
        <v>3673287.9763000002</v>
      </c>
      <c r="G47" s="13">
        <f t="shared" si="0"/>
        <v>3.5272651872196368E-3</v>
      </c>
      <c r="H47" s="13" t="s">
        <v>135</v>
      </c>
      <c r="I47" s="13">
        <v>8.5000000000000006E-2</v>
      </c>
      <c r="J47" s="25" t="s">
        <v>103</v>
      </c>
      <c r="K47" s="24">
        <v>0.2</v>
      </c>
      <c r="L47" s="25" t="s">
        <v>138</v>
      </c>
      <c r="M47" s="44">
        <v>0.5714285714285714</v>
      </c>
      <c r="N47" s="35">
        <v>1</v>
      </c>
      <c r="O47" s="26" t="s">
        <v>143</v>
      </c>
      <c r="S47" s="28"/>
    </row>
    <row r="48" spans="1:19" x14ac:dyDescent="0.25">
      <c r="A48" s="14" t="s">
        <v>86</v>
      </c>
      <c r="B48" s="14" t="s">
        <v>66</v>
      </c>
      <c r="C48" s="14" t="s">
        <v>23</v>
      </c>
      <c r="D48" s="14" t="s">
        <v>7</v>
      </c>
      <c r="E48" s="14" t="s">
        <v>6</v>
      </c>
      <c r="F48" s="39">
        <v>3673287.9761000001</v>
      </c>
      <c r="G48" s="13">
        <f t="shared" si="0"/>
        <v>3.5272651870275873E-3</v>
      </c>
      <c r="H48" s="13" t="s">
        <v>135</v>
      </c>
      <c r="I48" s="13">
        <v>8.5000000000000006E-2</v>
      </c>
      <c r="J48" s="25" t="s">
        <v>103</v>
      </c>
      <c r="K48" s="24">
        <v>0.2</v>
      </c>
      <c r="L48" s="25" t="s">
        <v>138</v>
      </c>
      <c r="M48" s="44">
        <v>0.5714285714285714</v>
      </c>
      <c r="N48" s="35">
        <v>1</v>
      </c>
      <c r="O48" s="26" t="s">
        <v>143</v>
      </c>
      <c r="R48" s="29"/>
      <c r="S48" s="28"/>
    </row>
    <row r="49" spans="1:19" x14ac:dyDescent="0.25">
      <c r="A49" s="14" t="s">
        <v>179</v>
      </c>
      <c r="B49" s="14" t="s">
        <v>63</v>
      </c>
      <c r="C49" s="14" t="s">
        <v>180</v>
      </c>
      <c r="D49" s="14" t="s">
        <v>155</v>
      </c>
      <c r="E49" s="14" t="s">
        <v>6</v>
      </c>
      <c r="F49" s="39">
        <v>3284254.8029999998</v>
      </c>
      <c r="G49" s="13">
        <f t="shared" si="0"/>
        <v>3.1536970984369882E-3</v>
      </c>
      <c r="H49" s="13" t="s">
        <v>135</v>
      </c>
      <c r="I49" s="13">
        <v>9.8369999999999999E-2</v>
      </c>
      <c r="J49" s="25">
        <v>50742</v>
      </c>
      <c r="K49" s="24">
        <v>4.0888796357925292</v>
      </c>
      <c r="L49" s="25" t="s">
        <v>138</v>
      </c>
      <c r="M49" s="44">
        <v>0.86506259345765524</v>
      </c>
      <c r="N49" s="35">
        <v>1</v>
      </c>
      <c r="O49" s="26" t="s">
        <v>142</v>
      </c>
      <c r="S49" s="28"/>
    </row>
    <row r="50" spans="1:19" x14ac:dyDescent="0.25">
      <c r="A50" s="14" t="s">
        <v>167</v>
      </c>
      <c r="B50" s="14" t="s">
        <v>61</v>
      </c>
      <c r="C50" s="14" t="s">
        <v>163</v>
      </c>
      <c r="D50" s="14" t="s">
        <v>7</v>
      </c>
      <c r="E50" s="14" t="s">
        <v>6</v>
      </c>
      <c r="F50" s="39">
        <v>555578.64670000004</v>
      </c>
      <c r="G50" s="13">
        <f t="shared" si="0"/>
        <v>5.3349294471636611E-4</v>
      </c>
      <c r="H50" s="13" t="s">
        <v>135</v>
      </c>
      <c r="I50" s="13">
        <v>0.1007</v>
      </c>
      <c r="J50" s="25">
        <v>49202</v>
      </c>
      <c r="K50" s="24">
        <v>4.9929498932856147</v>
      </c>
      <c r="L50" s="25" t="s">
        <v>138</v>
      </c>
      <c r="M50" s="44">
        <v>0.8</v>
      </c>
      <c r="N50" s="35">
        <v>6.0172997987289817E-3</v>
      </c>
      <c r="O50" s="26" t="s">
        <v>142</v>
      </c>
      <c r="S50" s="28"/>
    </row>
    <row r="51" spans="1:19" x14ac:dyDescent="0.25">
      <c r="A51" s="23"/>
      <c r="B51" s="22"/>
      <c r="C51" s="21"/>
      <c r="D51" s="20"/>
      <c r="E51" s="20"/>
      <c r="F51" s="46"/>
      <c r="G51" s="13"/>
      <c r="H51" s="20"/>
      <c r="I51" s="13"/>
      <c r="J51" s="19"/>
      <c r="K51" s="41"/>
      <c r="L51" s="9"/>
      <c r="M51" s="45"/>
      <c r="N51" s="18"/>
      <c r="O51" s="17"/>
    </row>
    <row r="52" spans="1:19" x14ac:dyDescent="0.25">
      <c r="A52" s="8" t="s">
        <v>5</v>
      </c>
      <c r="B52" s="16"/>
      <c r="C52" s="15"/>
      <c r="D52" s="15"/>
      <c r="E52" s="15"/>
      <c r="F52" s="47">
        <v>1046589820.9300002</v>
      </c>
      <c r="G52" s="48">
        <f>F52/$F$56</f>
        <v>1.00498514259785</v>
      </c>
      <c r="H52" s="15"/>
      <c r="I52" s="13"/>
      <c r="J52" s="10"/>
      <c r="K52" s="10"/>
      <c r="L52" s="7"/>
      <c r="M52" s="45"/>
    </row>
    <row r="53" spans="1:19" x14ac:dyDescent="0.25">
      <c r="A53" s="14" t="s">
        <v>4</v>
      </c>
      <c r="B53" s="14"/>
      <c r="C53" s="12"/>
      <c r="D53" s="12"/>
      <c r="E53" s="12"/>
      <c r="F53" s="11">
        <v>48212631.1866</v>
      </c>
      <c r="G53" s="13"/>
      <c r="H53" s="12"/>
      <c r="I53" s="12"/>
      <c r="J53" s="11"/>
      <c r="K53" s="10"/>
      <c r="L53" s="9"/>
      <c r="M53" s="45"/>
    </row>
    <row r="54" spans="1:19" x14ac:dyDescent="0.25">
      <c r="A54" s="14" t="s">
        <v>3</v>
      </c>
      <c r="B54" s="14"/>
      <c r="C54" s="12"/>
      <c r="D54" s="12"/>
      <c r="E54" s="12"/>
      <c r="F54" s="49">
        <v>-53404150.2227</v>
      </c>
      <c r="G54" s="13"/>
      <c r="H54" s="12"/>
      <c r="I54" s="12"/>
      <c r="J54" s="11"/>
      <c r="K54" s="10"/>
      <c r="L54" s="9"/>
      <c r="M54" s="45"/>
    </row>
    <row r="55" spans="1:19" x14ac:dyDescent="0.25">
      <c r="A55" s="14" t="s">
        <v>2</v>
      </c>
      <c r="B55" s="30"/>
      <c r="C55" s="31"/>
      <c r="D55" s="31"/>
      <c r="E55" s="31"/>
      <c r="F55" s="50">
        <f>SUM(F53:F54)</f>
        <v>-5191519.0361000001</v>
      </c>
      <c r="G55" s="51">
        <f>F55/$F$56</f>
        <v>-4.9851425978500608E-3</v>
      </c>
      <c r="H55" s="31"/>
      <c r="I55" s="30"/>
      <c r="J55" s="30"/>
      <c r="K55" s="42"/>
      <c r="M55" s="45"/>
    </row>
    <row r="56" spans="1:19" x14ac:dyDescent="0.25">
      <c r="A56" s="8" t="s">
        <v>1</v>
      </c>
      <c r="B56" s="32"/>
      <c r="C56" s="33"/>
      <c r="D56" s="33"/>
      <c r="E56" s="33"/>
      <c r="F56" s="47">
        <f>SUM(F52:F54)</f>
        <v>1041398301.8939003</v>
      </c>
      <c r="G56" s="48">
        <f>F56/$F$56</f>
        <v>1</v>
      </c>
      <c r="H56" s="33"/>
      <c r="I56" s="34"/>
      <c r="J56" s="8" t="s">
        <v>0</v>
      </c>
      <c r="K56" s="54">
        <f>SUMPRODUCT(K6:K50,F6:F50)/F56</f>
        <v>3.6315459088183353</v>
      </c>
      <c r="L56" s="7"/>
      <c r="M56" s="45"/>
      <c r="P56" s="36"/>
    </row>
    <row r="57" spans="1:19" x14ac:dyDescent="0.25">
      <c r="F57" s="46"/>
      <c r="J57" s="6"/>
      <c r="K57" s="43"/>
      <c r="M57" s="3"/>
    </row>
    <row r="58" spans="1:19" x14ac:dyDescent="0.25">
      <c r="F58" s="5"/>
      <c r="J58" s="3"/>
      <c r="K58" s="3"/>
      <c r="M58" s="3"/>
    </row>
    <row r="59" spans="1:19" x14ac:dyDescent="0.25">
      <c r="F59" s="4"/>
      <c r="J59" s="3"/>
      <c r="K59" s="3"/>
      <c r="M59" s="3"/>
    </row>
    <row r="62" spans="1:19" x14ac:dyDescent="0.25">
      <c r="F62" s="5"/>
    </row>
    <row r="75" spans="2:2" x14ac:dyDescent="0.25">
      <c r="B75" s="29"/>
    </row>
    <row r="76" spans="2:2" x14ac:dyDescent="0.25">
      <c r="B76" s="29"/>
    </row>
    <row r="102" spans="2:2" x14ac:dyDescent="0.25">
      <c r="B102" s="29"/>
    </row>
    <row r="107" spans="2:2" x14ac:dyDescent="0.25">
      <c r="B107" s="29"/>
    </row>
  </sheetData>
  <mergeCells count="2">
    <mergeCell ref="A1:J1"/>
    <mergeCell ref="A2:J2"/>
  </mergeCells>
  <phoneticPr fontId="12" type="noConversion"/>
  <conditionalFormatting sqref="C51:C1048576 C1:C4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5"/>
  <sheetViews>
    <sheetView showFormulas="1" zoomScale="85" zoomScaleNormal="85" workbookViewId="0">
      <selection activeCell="B8" sqref="B8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38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55</v>
      </c>
      <c r="B1" t="s">
        <v>57</v>
      </c>
      <c r="C1" t="s">
        <v>56</v>
      </c>
      <c r="D1" t="s">
        <v>54</v>
      </c>
      <c r="E1" t="s">
        <v>50</v>
      </c>
      <c r="F1" t="s">
        <v>49</v>
      </c>
      <c r="G1" s="38" t="s">
        <v>48</v>
      </c>
      <c r="H1" t="s">
        <v>46</v>
      </c>
      <c r="I1" t="s">
        <v>43</v>
      </c>
    </row>
    <row r="2" spans="1:9" x14ac:dyDescent="0.25">
      <c r="A2" t="s">
        <v>122</v>
      </c>
      <c r="B2" t="s">
        <v>118</v>
      </c>
      <c r="C2" t="s">
        <v>66</v>
      </c>
      <c r="D2" t="s">
        <v>7</v>
      </c>
      <c r="E2" t="s">
        <v>135</v>
      </c>
      <c r="F2" s="37">
        <v>0.09</v>
      </c>
      <c r="G2" s="38">
        <v>47655</v>
      </c>
      <c r="H2" t="s">
        <v>138</v>
      </c>
      <c r="I2" t="s">
        <v>142</v>
      </c>
    </row>
    <row r="3" spans="1:9" x14ac:dyDescent="0.25">
      <c r="A3" t="s">
        <v>42</v>
      </c>
      <c r="B3" t="s">
        <v>60</v>
      </c>
      <c r="C3" t="s">
        <v>61</v>
      </c>
      <c r="D3" t="s">
        <v>7</v>
      </c>
      <c r="E3" t="s">
        <v>135</v>
      </c>
      <c r="F3" s="37">
        <v>7.0000000000000007E-2</v>
      </c>
      <c r="G3" s="38">
        <v>46933</v>
      </c>
      <c r="H3" t="s">
        <v>138</v>
      </c>
      <c r="I3" t="s">
        <v>143</v>
      </c>
    </row>
    <row r="4" spans="1:9" x14ac:dyDescent="0.25">
      <c r="A4" t="s">
        <v>40</v>
      </c>
      <c r="B4" t="s">
        <v>127</v>
      </c>
      <c r="C4" t="s">
        <v>63</v>
      </c>
      <c r="D4" t="s">
        <v>149</v>
      </c>
      <c r="E4" t="s">
        <v>135</v>
      </c>
      <c r="F4" s="37">
        <v>9.7500000000000003E-2</v>
      </c>
      <c r="G4" s="38">
        <v>48127</v>
      </c>
      <c r="H4" t="s">
        <v>138</v>
      </c>
      <c r="I4" t="s">
        <v>143</v>
      </c>
    </row>
    <row r="5" spans="1:9" x14ac:dyDescent="0.25">
      <c r="A5" t="s">
        <v>41</v>
      </c>
      <c r="B5" t="s">
        <v>62</v>
      </c>
      <c r="C5" t="s">
        <v>61</v>
      </c>
      <c r="D5" t="s">
        <v>24</v>
      </c>
      <c r="E5" t="s">
        <v>135</v>
      </c>
      <c r="F5" s="37">
        <v>6.2E-2</v>
      </c>
      <c r="G5" s="38">
        <v>48603</v>
      </c>
      <c r="H5" t="s">
        <v>138</v>
      </c>
      <c r="I5" t="s">
        <v>143</v>
      </c>
    </row>
    <row r="6" spans="1:9" x14ac:dyDescent="0.25">
      <c r="A6" t="s">
        <v>109</v>
      </c>
      <c r="B6" t="s">
        <v>108</v>
      </c>
      <c r="C6" t="s">
        <v>66</v>
      </c>
      <c r="D6" t="s">
        <v>7</v>
      </c>
      <c r="E6" t="s">
        <v>135</v>
      </c>
      <c r="F6" s="37">
        <v>8.5000000000000006E-2</v>
      </c>
      <c r="G6" s="38">
        <v>52072</v>
      </c>
      <c r="H6" t="s">
        <v>138</v>
      </c>
      <c r="I6" t="s">
        <v>143</v>
      </c>
    </row>
    <row r="7" spans="1:9" x14ac:dyDescent="0.25">
      <c r="A7" t="s">
        <v>105</v>
      </c>
      <c r="B7" t="s">
        <v>104</v>
      </c>
      <c r="C7" t="s">
        <v>61</v>
      </c>
      <c r="D7" t="s">
        <v>7</v>
      </c>
      <c r="E7" t="s">
        <v>135</v>
      </c>
      <c r="F7" s="37">
        <v>9.5000000000000001E-2</v>
      </c>
      <c r="G7" s="38">
        <v>48442</v>
      </c>
      <c r="H7" t="s">
        <v>138</v>
      </c>
      <c r="I7" t="s">
        <v>143</v>
      </c>
    </row>
    <row r="8" spans="1:9" x14ac:dyDescent="0.25">
      <c r="A8" t="s">
        <v>19</v>
      </c>
      <c r="B8" t="s">
        <v>83</v>
      </c>
      <c r="C8" t="s">
        <v>66</v>
      </c>
      <c r="D8" t="s">
        <v>7</v>
      </c>
      <c r="E8" t="s">
        <v>135</v>
      </c>
      <c r="F8" s="37">
        <v>0.08</v>
      </c>
      <c r="G8" s="38">
        <v>51804</v>
      </c>
      <c r="H8" t="s">
        <v>138</v>
      </c>
      <c r="I8" t="s">
        <v>143</v>
      </c>
    </row>
    <row r="9" spans="1:9" x14ac:dyDescent="0.25">
      <c r="A9" t="s">
        <v>131</v>
      </c>
      <c r="B9" t="s">
        <v>128</v>
      </c>
      <c r="C9" t="s">
        <v>63</v>
      </c>
      <c r="D9" t="s">
        <v>24</v>
      </c>
      <c r="E9" t="s">
        <v>135</v>
      </c>
      <c r="F9" s="37">
        <v>9.5000000000000001E-2</v>
      </c>
      <c r="G9" s="38">
        <v>51312</v>
      </c>
      <c r="H9" t="s">
        <v>138</v>
      </c>
      <c r="I9" t="s">
        <v>143</v>
      </c>
    </row>
    <row r="10" spans="1:9" x14ac:dyDescent="0.25">
      <c r="A10" t="s">
        <v>123</v>
      </c>
      <c r="B10" t="s">
        <v>119</v>
      </c>
      <c r="C10" t="s">
        <v>63</v>
      </c>
      <c r="D10" t="s">
        <v>92</v>
      </c>
      <c r="E10" t="s">
        <v>135</v>
      </c>
      <c r="F10" s="37">
        <v>0.1</v>
      </c>
      <c r="G10" s="38">
        <v>49734</v>
      </c>
      <c r="H10" t="s">
        <v>138</v>
      </c>
      <c r="I10" t="s">
        <v>142</v>
      </c>
    </row>
    <row r="11" spans="1:9" x14ac:dyDescent="0.25">
      <c r="A11" t="s">
        <v>36</v>
      </c>
      <c r="B11" t="s">
        <v>69</v>
      </c>
      <c r="C11" t="s">
        <v>63</v>
      </c>
      <c r="D11" t="s">
        <v>24</v>
      </c>
      <c r="E11" t="s">
        <v>135</v>
      </c>
      <c r="F11" s="37">
        <v>7.7499999999999999E-2</v>
      </c>
      <c r="G11" s="38">
        <v>47997</v>
      </c>
      <c r="H11" t="s">
        <v>138</v>
      </c>
      <c r="I11" t="s">
        <v>143</v>
      </c>
    </row>
    <row r="12" spans="1:9" x14ac:dyDescent="0.25">
      <c r="A12" t="s">
        <v>35</v>
      </c>
      <c r="B12" t="s">
        <v>70</v>
      </c>
      <c r="C12" t="s">
        <v>63</v>
      </c>
      <c r="D12" t="s">
        <v>24</v>
      </c>
      <c r="E12" t="s">
        <v>135</v>
      </c>
      <c r="F12" s="37">
        <v>7.7499999999999999E-2</v>
      </c>
      <c r="G12" s="38">
        <v>47997</v>
      </c>
      <c r="H12" t="s">
        <v>138</v>
      </c>
      <c r="I12" t="s">
        <v>143</v>
      </c>
    </row>
    <row r="13" spans="1:9" x14ac:dyDescent="0.25">
      <c r="A13" t="s">
        <v>73</v>
      </c>
      <c r="B13" t="s">
        <v>71</v>
      </c>
      <c r="C13" t="s">
        <v>72</v>
      </c>
      <c r="D13" t="s">
        <v>150</v>
      </c>
      <c r="E13" t="s">
        <v>135</v>
      </c>
      <c r="F13" s="37">
        <v>7.0000000000000007E-2</v>
      </c>
      <c r="G13" s="38">
        <v>48380</v>
      </c>
      <c r="H13" t="s">
        <v>138</v>
      </c>
      <c r="I13" t="s">
        <v>143</v>
      </c>
    </row>
    <row r="14" spans="1:9" x14ac:dyDescent="0.25">
      <c r="A14" t="s">
        <v>34</v>
      </c>
      <c r="B14" t="s">
        <v>74</v>
      </c>
      <c r="C14" t="s">
        <v>72</v>
      </c>
      <c r="D14" t="s">
        <v>33</v>
      </c>
      <c r="E14" t="s">
        <v>135</v>
      </c>
      <c r="F14" s="37">
        <v>0.05</v>
      </c>
      <c r="G14" s="38">
        <v>49780</v>
      </c>
      <c r="H14" t="s">
        <v>138</v>
      </c>
      <c r="I14" t="s">
        <v>143</v>
      </c>
    </row>
    <row r="15" spans="1:9" x14ac:dyDescent="0.25">
      <c r="A15" t="s">
        <v>126</v>
      </c>
      <c r="B15" t="s">
        <v>125</v>
      </c>
      <c r="C15" t="s">
        <v>63</v>
      </c>
      <c r="D15" t="s">
        <v>92</v>
      </c>
      <c r="E15" t="s">
        <v>135</v>
      </c>
      <c r="F15" s="37">
        <v>0.1</v>
      </c>
      <c r="G15" s="38">
        <v>50769</v>
      </c>
      <c r="H15" t="s">
        <v>138</v>
      </c>
      <c r="I15" t="s">
        <v>142</v>
      </c>
    </row>
    <row r="16" spans="1:9" x14ac:dyDescent="0.25">
      <c r="A16" t="s">
        <v>32</v>
      </c>
      <c r="B16" t="s">
        <v>75</v>
      </c>
      <c r="C16" t="s">
        <v>61</v>
      </c>
      <c r="D16" t="s">
        <v>24</v>
      </c>
      <c r="E16" t="s">
        <v>135</v>
      </c>
      <c r="F16" s="37">
        <v>0.05</v>
      </c>
      <c r="G16" s="38">
        <v>48414</v>
      </c>
      <c r="H16" t="s">
        <v>138</v>
      </c>
      <c r="I16" t="s">
        <v>143</v>
      </c>
    </row>
    <row r="17" spans="1:9" x14ac:dyDescent="0.25">
      <c r="A17" t="s">
        <v>39</v>
      </c>
      <c r="B17" t="s">
        <v>64</v>
      </c>
      <c r="C17" t="s">
        <v>61</v>
      </c>
      <c r="D17" t="s">
        <v>150</v>
      </c>
      <c r="E17" t="s">
        <v>135</v>
      </c>
      <c r="F17" s="37">
        <v>5.9299999999999999E-2</v>
      </c>
      <c r="G17" s="38">
        <v>51210</v>
      </c>
      <c r="H17" t="s">
        <v>138</v>
      </c>
      <c r="I17" t="s">
        <v>143</v>
      </c>
    </row>
    <row r="18" spans="1:9" x14ac:dyDescent="0.25">
      <c r="A18" t="s">
        <v>81</v>
      </c>
      <c r="B18" t="s">
        <v>80</v>
      </c>
      <c r="C18" t="s">
        <v>63</v>
      </c>
      <c r="D18" t="s">
        <v>24</v>
      </c>
      <c r="E18" t="s">
        <v>135</v>
      </c>
      <c r="F18" s="37">
        <v>9.8500000000000004E-2</v>
      </c>
      <c r="G18" s="38">
        <v>48388</v>
      </c>
      <c r="H18" t="s">
        <v>138</v>
      </c>
      <c r="I18" t="s">
        <v>143</v>
      </c>
    </row>
    <row r="19" spans="1:9" x14ac:dyDescent="0.25">
      <c r="A19" t="s">
        <v>102</v>
      </c>
      <c r="B19" t="s">
        <v>101</v>
      </c>
      <c r="C19" t="s">
        <v>66</v>
      </c>
      <c r="D19" t="s">
        <v>7</v>
      </c>
      <c r="E19" t="s">
        <v>135</v>
      </c>
      <c r="F19" s="37">
        <v>0.09</v>
      </c>
      <c r="G19" s="38">
        <v>46629</v>
      </c>
      <c r="H19" t="s">
        <v>138</v>
      </c>
      <c r="I19" t="s">
        <v>143</v>
      </c>
    </row>
    <row r="20" spans="1:9" x14ac:dyDescent="0.25">
      <c r="A20" t="s">
        <v>100</v>
      </c>
      <c r="B20" t="s">
        <v>99</v>
      </c>
      <c r="C20" t="s">
        <v>66</v>
      </c>
      <c r="D20" t="s">
        <v>7</v>
      </c>
      <c r="E20" t="s">
        <v>135</v>
      </c>
      <c r="F20" s="37">
        <v>8.5000000000000006E-2</v>
      </c>
      <c r="G20" s="38">
        <v>46576</v>
      </c>
      <c r="H20" t="s">
        <v>138</v>
      </c>
      <c r="I20" t="s">
        <v>143</v>
      </c>
    </row>
    <row r="21" spans="1:9" x14ac:dyDescent="0.25">
      <c r="A21" t="s">
        <v>133</v>
      </c>
      <c r="B21" t="s">
        <v>130</v>
      </c>
      <c r="C21" t="s">
        <v>63</v>
      </c>
      <c r="D21" t="s">
        <v>24</v>
      </c>
      <c r="E21" t="s">
        <v>135</v>
      </c>
      <c r="F21" s="37">
        <v>9.5000000000000001E-2</v>
      </c>
      <c r="G21" s="38">
        <v>51312</v>
      </c>
      <c r="H21" t="s">
        <v>138</v>
      </c>
      <c r="I21" t="s">
        <v>142</v>
      </c>
    </row>
    <row r="22" spans="1:9" x14ac:dyDescent="0.25">
      <c r="A22" t="s">
        <v>27</v>
      </c>
      <c r="B22" t="s">
        <v>82</v>
      </c>
      <c r="C22" t="s">
        <v>72</v>
      </c>
      <c r="D22" t="s">
        <v>7</v>
      </c>
      <c r="E22" t="s">
        <v>135</v>
      </c>
      <c r="F22" s="37">
        <v>5.9426E-2</v>
      </c>
      <c r="G22" s="38">
        <v>46068</v>
      </c>
      <c r="H22" t="s">
        <v>138</v>
      </c>
      <c r="I22" t="s">
        <v>143</v>
      </c>
    </row>
    <row r="23" spans="1:9" x14ac:dyDescent="0.25">
      <c r="A23" t="s">
        <v>30</v>
      </c>
      <c r="B23" t="s">
        <v>76</v>
      </c>
      <c r="C23" t="s">
        <v>77</v>
      </c>
      <c r="D23" t="s">
        <v>7</v>
      </c>
      <c r="E23" t="s">
        <v>135</v>
      </c>
      <c r="F23" s="37">
        <v>0.12</v>
      </c>
      <c r="G23" s="38">
        <v>46251</v>
      </c>
      <c r="H23" t="s">
        <v>138</v>
      </c>
      <c r="I23" t="s">
        <v>143</v>
      </c>
    </row>
    <row r="24" spans="1:9" x14ac:dyDescent="0.25">
      <c r="A24" t="s">
        <v>111</v>
      </c>
      <c r="B24" t="s">
        <v>110</v>
      </c>
      <c r="C24" t="s">
        <v>63</v>
      </c>
      <c r="D24" t="s">
        <v>92</v>
      </c>
      <c r="E24" t="s">
        <v>135</v>
      </c>
      <c r="F24" s="37">
        <v>9.1700000000000004E-2</v>
      </c>
      <c r="G24" s="38">
        <v>49856</v>
      </c>
      <c r="H24" t="s">
        <v>138</v>
      </c>
      <c r="I24" t="s">
        <v>143</v>
      </c>
    </row>
    <row r="25" spans="1:9" x14ac:dyDescent="0.25">
      <c r="A25" t="s">
        <v>28</v>
      </c>
      <c r="B25" t="s">
        <v>79</v>
      </c>
      <c r="C25" t="s">
        <v>72</v>
      </c>
      <c r="D25" t="s">
        <v>150</v>
      </c>
      <c r="E25" t="s">
        <v>135</v>
      </c>
      <c r="F25" s="37">
        <v>5.2499999999999998E-2</v>
      </c>
      <c r="G25" s="38">
        <v>48113</v>
      </c>
      <c r="H25" t="s">
        <v>138</v>
      </c>
      <c r="I25" t="s">
        <v>143</v>
      </c>
    </row>
    <row r="26" spans="1:9" x14ac:dyDescent="0.25">
      <c r="A26" t="s">
        <v>20</v>
      </c>
      <c r="B26" t="s">
        <v>84</v>
      </c>
      <c r="C26" t="s">
        <v>66</v>
      </c>
      <c r="D26" t="s">
        <v>7</v>
      </c>
      <c r="E26" t="s">
        <v>135</v>
      </c>
      <c r="F26" s="37">
        <v>0.09</v>
      </c>
      <c r="G26" s="38">
        <v>46294</v>
      </c>
      <c r="H26" t="s">
        <v>138</v>
      </c>
      <c r="I26" t="s">
        <v>143</v>
      </c>
    </row>
    <row r="27" spans="1:9" x14ac:dyDescent="0.25">
      <c r="A27" t="s">
        <v>25</v>
      </c>
      <c r="B27" t="s">
        <v>85</v>
      </c>
      <c r="C27" t="s">
        <v>72</v>
      </c>
      <c r="D27" t="s">
        <v>24</v>
      </c>
      <c r="E27" t="s">
        <v>135</v>
      </c>
      <c r="F27" s="37">
        <v>5.0599999999999999E-2</v>
      </c>
      <c r="G27" s="38">
        <v>49293</v>
      </c>
      <c r="H27" t="s">
        <v>138</v>
      </c>
      <c r="I27" t="s">
        <v>143</v>
      </c>
    </row>
    <row r="28" spans="1:9" x14ac:dyDescent="0.25">
      <c r="A28" t="s">
        <v>37</v>
      </c>
      <c r="B28" t="s">
        <v>67</v>
      </c>
      <c r="C28" t="s">
        <v>66</v>
      </c>
      <c r="D28" t="s">
        <v>7</v>
      </c>
      <c r="E28" t="s">
        <v>135</v>
      </c>
      <c r="F28" s="37">
        <v>7.85E-2</v>
      </c>
      <c r="G28" s="38">
        <v>45988</v>
      </c>
      <c r="H28" t="s">
        <v>138</v>
      </c>
      <c r="I28" t="s">
        <v>143</v>
      </c>
    </row>
    <row r="29" spans="1:9" x14ac:dyDescent="0.25">
      <c r="A29" t="s">
        <v>38</v>
      </c>
      <c r="B29" t="s">
        <v>65</v>
      </c>
      <c r="C29" t="s">
        <v>66</v>
      </c>
      <c r="D29" t="s">
        <v>7</v>
      </c>
      <c r="E29" t="s">
        <v>135</v>
      </c>
      <c r="F29" s="37">
        <v>7.85E-2</v>
      </c>
      <c r="G29" s="38">
        <v>45988</v>
      </c>
      <c r="H29" t="s">
        <v>138</v>
      </c>
      <c r="I29" t="s">
        <v>143</v>
      </c>
    </row>
    <row r="30" spans="1:9" x14ac:dyDescent="0.25">
      <c r="A30" t="s">
        <v>107</v>
      </c>
      <c r="B30" t="s">
        <v>106</v>
      </c>
      <c r="C30" t="s">
        <v>63</v>
      </c>
      <c r="D30" t="s">
        <v>150</v>
      </c>
      <c r="E30" t="s">
        <v>135</v>
      </c>
      <c r="F30" s="37">
        <v>6.5000000000000002E-2</v>
      </c>
      <c r="G30" s="38">
        <v>48199</v>
      </c>
      <c r="H30" t="s">
        <v>138</v>
      </c>
      <c r="I30" t="s">
        <v>143</v>
      </c>
    </row>
    <row r="31" spans="1:9" x14ac:dyDescent="0.25">
      <c r="A31" t="s">
        <v>29</v>
      </c>
      <c r="B31" t="s">
        <v>78</v>
      </c>
      <c r="C31" t="s">
        <v>72</v>
      </c>
      <c r="D31" t="s">
        <v>33</v>
      </c>
      <c r="E31" t="s">
        <v>135</v>
      </c>
      <c r="F31" s="37">
        <v>5.5E-2</v>
      </c>
      <c r="G31" s="38">
        <v>49558</v>
      </c>
      <c r="H31" t="s">
        <v>138</v>
      </c>
      <c r="I31" t="s">
        <v>143</v>
      </c>
    </row>
    <row r="32" spans="1:9" x14ac:dyDescent="0.25">
      <c r="A32" t="s">
        <v>114</v>
      </c>
      <c r="B32" t="s">
        <v>113</v>
      </c>
      <c r="C32" t="s">
        <v>66</v>
      </c>
      <c r="D32" t="s">
        <v>7</v>
      </c>
      <c r="E32" t="s">
        <v>135</v>
      </c>
      <c r="F32" s="37">
        <v>0.09</v>
      </c>
      <c r="G32" s="38" t="s">
        <v>115</v>
      </c>
      <c r="H32" t="s">
        <v>138</v>
      </c>
      <c r="I32" t="s">
        <v>143</v>
      </c>
    </row>
    <row r="33" spans="1:9" x14ac:dyDescent="0.25">
      <c r="A33" t="s">
        <v>18</v>
      </c>
      <c r="B33" t="s">
        <v>88</v>
      </c>
      <c r="C33" t="s">
        <v>63</v>
      </c>
      <c r="D33" t="s">
        <v>150</v>
      </c>
      <c r="E33" t="s">
        <v>135</v>
      </c>
      <c r="F33" s="37">
        <v>0.06</v>
      </c>
      <c r="G33" s="38">
        <v>49334</v>
      </c>
      <c r="H33" t="s">
        <v>138</v>
      </c>
      <c r="I33" t="s">
        <v>143</v>
      </c>
    </row>
    <row r="34" spans="1:9" x14ac:dyDescent="0.25">
      <c r="A34" t="s">
        <v>17</v>
      </c>
      <c r="B34" t="s">
        <v>89</v>
      </c>
      <c r="C34" t="s">
        <v>63</v>
      </c>
      <c r="D34" t="s">
        <v>150</v>
      </c>
      <c r="E34" t="s">
        <v>135</v>
      </c>
      <c r="F34" s="37">
        <v>0.06</v>
      </c>
      <c r="G34" s="38">
        <v>49334</v>
      </c>
      <c r="H34" t="s">
        <v>138</v>
      </c>
      <c r="I34" t="s">
        <v>143</v>
      </c>
    </row>
    <row r="35" spans="1:9" x14ac:dyDescent="0.25">
      <c r="A35" t="s">
        <v>21</v>
      </c>
      <c r="B35" t="s">
        <v>120</v>
      </c>
      <c r="C35" t="s">
        <v>68</v>
      </c>
      <c r="D35" t="s">
        <v>92</v>
      </c>
      <c r="E35" t="s">
        <v>135</v>
      </c>
      <c r="F35" s="37">
        <v>0.09</v>
      </c>
      <c r="G35" s="38">
        <v>49751</v>
      </c>
      <c r="H35" t="s">
        <v>138</v>
      </c>
      <c r="I35" t="s">
        <v>143</v>
      </c>
    </row>
    <row r="36" spans="1:9" x14ac:dyDescent="0.25">
      <c r="A36" t="s">
        <v>14</v>
      </c>
      <c r="B36" t="s">
        <v>93</v>
      </c>
      <c r="C36" t="s">
        <v>61</v>
      </c>
      <c r="D36" t="s">
        <v>150</v>
      </c>
      <c r="E36" t="s">
        <v>135</v>
      </c>
      <c r="F36" s="37">
        <v>8.2000000000000003E-2</v>
      </c>
      <c r="G36" s="38">
        <v>48841</v>
      </c>
      <c r="H36" t="s">
        <v>138</v>
      </c>
      <c r="I36" t="s">
        <v>143</v>
      </c>
    </row>
    <row r="37" spans="1:9" x14ac:dyDescent="0.25">
      <c r="A37" t="s">
        <v>8</v>
      </c>
      <c r="B37" t="s">
        <v>98</v>
      </c>
      <c r="C37" t="s">
        <v>61</v>
      </c>
      <c r="D37" t="s">
        <v>150</v>
      </c>
      <c r="E37" t="s">
        <v>135</v>
      </c>
      <c r="F37" s="37">
        <v>8.2000000000000003E-2</v>
      </c>
      <c r="G37" s="38">
        <v>48841</v>
      </c>
      <c r="H37" t="s">
        <v>138</v>
      </c>
      <c r="I37" t="s">
        <v>143</v>
      </c>
    </row>
    <row r="38" spans="1:9" x14ac:dyDescent="0.25">
      <c r="A38" t="s">
        <v>140</v>
      </c>
      <c r="B38" t="s">
        <v>139</v>
      </c>
      <c r="C38" t="s">
        <v>63</v>
      </c>
      <c r="D38" t="s">
        <v>92</v>
      </c>
      <c r="E38" t="s">
        <v>135</v>
      </c>
      <c r="F38" s="37">
        <v>8.9200000000000002E-2</v>
      </c>
      <c r="G38" s="38">
        <v>50283</v>
      </c>
      <c r="H38" t="s">
        <v>138</v>
      </c>
      <c r="I38" t="s">
        <v>143</v>
      </c>
    </row>
    <row r="39" spans="1:9" x14ac:dyDescent="0.25">
      <c r="A39" t="s">
        <v>15</v>
      </c>
      <c r="B39" t="s">
        <v>90</v>
      </c>
      <c r="C39" t="s">
        <v>66</v>
      </c>
      <c r="D39" t="s">
        <v>150</v>
      </c>
      <c r="E39" t="s">
        <v>135</v>
      </c>
      <c r="F39" s="37">
        <v>5.7500000000000002E-2</v>
      </c>
      <c r="G39" s="38">
        <v>49439</v>
      </c>
      <c r="H39" t="s">
        <v>138</v>
      </c>
      <c r="I39" t="s">
        <v>143</v>
      </c>
    </row>
    <row r="40" spans="1:9" x14ac:dyDescent="0.25">
      <c r="A40" t="s">
        <v>16</v>
      </c>
      <c r="B40" t="s">
        <v>91</v>
      </c>
      <c r="C40" t="s">
        <v>61</v>
      </c>
      <c r="D40" t="s">
        <v>151</v>
      </c>
      <c r="E40" t="s">
        <v>136</v>
      </c>
      <c r="F40" s="37">
        <v>7.0000000000000007E-2</v>
      </c>
      <c r="G40" s="38">
        <v>47918</v>
      </c>
      <c r="H40" t="s">
        <v>138</v>
      </c>
      <c r="I40" t="s">
        <v>143</v>
      </c>
    </row>
    <row r="41" spans="1:9" x14ac:dyDescent="0.25">
      <c r="A41" t="s">
        <v>11</v>
      </c>
      <c r="B41" t="s">
        <v>121</v>
      </c>
      <c r="C41" t="s">
        <v>66</v>
      </c>
      <c r="D41" t="s">
        <v>33</v>
      </c>
      <c r="E41" t="s">
        <v>135</v>
      </c>
      <c r="F41" s="37">
        <v>9.5000000000000001E-2</v>
      </c>
      <c r="G41" s="38">
        <v>46483</v>
      </c>
      <c r="H41" t="s">
        <v>138</v>
      </c>
      <c r="I41" t="s">
        <v>143</v>
      </c>
    </row>
    <row r="42" spans="1:9" x14ac:dyDescent="0.25">
      <c r="A42" t="s">
        <v>13</v>
      </c>
      <c r="B42" t="s">
        <v>94</v>
      </c>
      <c r="C42" t="s">
        <v>66</v>
      </c>
      <c r="D42" t="s">
        <v>7</v>
      </c>
      <c r="E42" t="s">
        <v>135</v>
      </c>
      <c r="F42" s="37">
        <v>0.1</v>
      </c>
      <c r="G42" s="38">
        <v>45806</v>
      </c>
      <c r="H42" t="s">
        <v>138</v>
      </c>
      <c r="I42" t="s">
        <v>143</v>
      </c>
    </row>
    <row r="43" spans="1:9" x14ac:dyDescent="0.25">
      <c r="A43" t="s">
        <v>132</v>
      </c>
      <c r="B43" t="s">
        <v>129</v>
      </c>
      <c r="C43" t="s">
        <v>77</v>
      </c>
      <c r="D43" t="s">
        <v>7</v>
      </c>
      <c r="E43" t="s">
        <v>135</v>
      </c>
      <c r="F43" s="37">
        <v>0.1</v>
      </c>
      <c r="G43" s="38">
        <v>47786</v>
      </c>
      <c r="H43" t="s">
        <v>138</v>
      </c>
      <c r="I43" t="s">
        <v>142</v>
      </c>
    </row>
    <row r="44" spans="1:9" x14ac:dyDescent="0.25">
      <c r="A44" t="s">
        <v>147</v>
      </c>
      <c r="B44" t="s">
        <v>144</v>
      </c>
      <c r="C44" t="s">
        <v>66</v>
      </c>
      <c r="D44" t="s">
        <v>7</v>
      </c>
      <c r="E44" t="s">
        <v>135</v>
      </c>
      <c r="F44" s="37">
        <v>8.5000000000000006E-2</v>
      </c>
      <c r="G44" s="38">
        <v>52072</v>
      </c>
      <c r="H44" t="s">
        <v>138</v>
      </c>
      <c r="I44" t="s">
        <v>143</v>
      </c>
    </row>
    <row r="45" spans="1:9" x14ac:dyDescent="0.25">
      <c r="A45" t="s">
        <v>22</v>
      </c>
      <c r="B45" t="s">
        <v>87</v>
      </c>
      <c r="C45" t="s">
        <v>66</v>
      </c>
      <c r="D45" t="s">
        <v>7</v>
      </c>
      <c r="E45" t="s">
        <v>135</v>
      </c>
      <c r="F45" s="37">
        <v>8.5000000000000006E-2</v>
      </c>
      <c r="G45" s="38">
        <v>45897</v>
      </c>
      <c r="H45" t="s">
        <v>138</v>
      </c>
      <c r="I45" t="s">
        <v>143</v>
      </c>
    </row>
    <row r="46" spans="1:9" x14ac:dyDescent="0.25">
      <c r="A46" t="s">
        <v>23</v>
      </c>
      <c r="B46" t="s">
        <v>86</v>
      </c>
      <c r="C46" t="s">
        <v>66</v>
      </c>
      <c r="D46" t="s">
        <v>7</v>
      </c>
      <c r="E46" t="s">
        <v>135</v>
      </c>
      <c r="F46" s="37">
        <v>8.5000000000000006E-2</v>
      </c>
      <c r="G46" s="38">
        <v>45897</v>
      </c>
      <c r="H46" t="s">
        <v>138</v>
      </c>
      <c r="I46" t="s">
        <v>143</v>
      </c>
    </row>
    <row r="47" spans="1:9" x14ac:dyDescent="0.25">
      <c r="A47" t="s">
        <v>10</v>
      </c>
      <c r="B47" t="s">
        <v>95</v>
      </c>
      <c r="C47" t="s">
        <v>96</v>
      </c>
      <c r="D47" t="s">
        <v>150</v>
      </c>
      <c r="E47" t="s">
        <v>135</v>
      </c>
      <c r="F47" s="37">
        <v>0.05</v>
      </c>
      <c r="G47" s="38">
        <v>49500</v>
      </c>
      <c r="H47" t="s">
        <v>138</v>
      </c>
      <c r="I47" t="s">
        <v>143</v>
      </c>
    </row>
    <row r="48" spans="1:9" x14ac:dyDescent="0.25">
      <c r="A48" t="s">
        <v>112</v>
      </c>
      <c r="B48" t="s">
        <v>145</v>
      </c>
      <c r="C48" t="s">
        <v>66</v>
      </c>
      <c r="D48" t="s">
        <v>7</v>
      </c>
      <c r="E48" t="s">
        <v>135</v>
      </c>
      <c r="F48" s="37">
        <v>0.09</v>
      </c>
      <c r="G48" s="38">
        <v>45996</v>
      </c>
      <c r="H48" t="s">
        <v>138</v>
      </c>
      <c r="I48" t="s">
        <v>143</v>
      </c>
    </row>
    <row r="49" spans="1:9" x14ac:dyDescent="0.25">
      <c r="A49" t="s">
        <v>12</v>
      </c>
      <c r="B49" t="s">
        <v>97</v>
      </c>
      <c r="C49" t="s">
        <v>66</v>
      </c>
      <c r="D49" t="s">
        <v>7</v>
      </c>
      <c r="E49" t="s">
        <v>135</v>
      </c>
      <c r="F49" s="37">
        <v>8.5000000000000006E-2</v>
      </c>
      <c r="G49" s="38">
        <v>45960</v>
      </c>
      <c r="H49" t="s">
        <v>138</v>
      </c>
      <c r="I49" t="s">
        <v>143</v>
      </c>
    </row>
    <row r="50" spans="1:9" x14ac:dyDescent="0.25">
      <c r="A50" t="s">
        <v>148</v>
      </c>
      <c r="B50" t="s">
        <v>146</v>
      </c>
      <c r="C50" t="s">
        <v>66</v>
      </c>
      <c r="D50" t="s">
        <v>7</v>
      </c>
      <c r="E50" t="s">
        <v>135</v>
      </c>
      <c r="F50" s="37">
        <v>0.09</v>
      </c>
      <c r="G50" s="38">
        <v>45996</v>
      </c>
      <c r="H50" t="s">
        <v>138</v>
      </c>
      <c r="I50" t="s">
        <v>143</v>
      </c>
    </row>
    <row r="51" spans="1:9" x14ac:dyDescent="0.25">
      <c r="A51" t="s">
        <v>137</v>
      </c>
      <c r="B51" t="s">
        <v>134</v>
      </c>
      <c r="C51" t="s">
        <v>66</v>
      </c>
      <c r="D51" t="s">
        <v>7</v>
      </c>
      <c r="E51" t="s">
        <v>135</v>
      </c>
      <c r="F51" s="37">
        <v>0.09</v>
      </c>
      <c r="G51" s="38">
        <v>45874</v>
      </c>
      <c r="H51" t="s">
        <v>138</v>
      </c>
      <c r="I51" t="s">
        <v>142</v>
      </c>
    </row>
    <row r="52" spans="1:9" x14ac:dyDescent="0.25">
      <c r="A52" t="s">
        <v>152</v>
      </c>
      <c r="B52" t="s">
        <v>153</v>
      </c>
      <c r="C52" t="s">
        <v>66</v>
      </c>
      <c r="D52" t="s">
        <v>7</v>
      </c>
      <c r="E52" t="s">
        <v>135</v>
      </c>
      <c r="F52" s="37">
        <v>0.09</v>
      </c>
      <c r="G52" s="38">
        <v>45874</v>
      </c>
      <c r="H52" t="s">
        <v>138</v>
      </c>
      <c r="I52" t="s">
        <v>143</v>
      </c>
    </row>
    <row r="53" spans="1:9" x14ac:dyDescent="0.25">
      <c r="A53" t="s">
        <v>156</v>
      </c>
      <c r="B53" t="s">
        <v>157</v>
      </c>
      <c r="C53" t="s">
        <v>63</v>
      </c>
      <c r="D53" t="s">
        <v>158</v>
      </c>
      <c r="E53" t="s">
        <v>135</v>
      </c>
      <c r="F53" s="37">
        <v>6.1017000000000002E-2</v>
      </c>
      <c r="G53" s="38">
        <v>50024</v>
      </c>
      <c r="H53" t="s">
        <v>160</v>
      </c>
      <c r="I53" t="s">
        <v>159</v>
      </c>
    </row>
    <row r="54" spans="1:9" x14ac:dyDescent="0.25">
      <c r="A54" t="s">
        <v>163</v>
      </c>
      <c r="B54" t="s">
        <v>164</v>
      </c>
      <c r="C54" t="s">
        <v>61</v>
      </c>
      <c r="D54" t="s">
        <v>7</v>
      </c>
      <c r="E54" t="s">
        <v>165</v>
      </c>
      <c r="F54" s="37">
        <v>0.1007</v>
      </c>
      <c r="G54" s="40">
        <v>47983</v>
      </c>
      <c r="H54" t="s">
        <v>138</v>
      </c>
      <c r="I54" t="s">
        <v>142</v>
      </c>
    </row>
    <row r="55" spans="1:9" x14ac:dyDescent="0.25">
      <c r="F55" s="37"/>
      <c r="G55" s="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9" ma:contentTypeDescription="Crie um novo documento." ma:contentTypeScope="" ma:versionID="dfafec0d11127cb9f71471c64c3bc3b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91c586e9a69b633dc2352f6851b98cf7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2F362-1AA7-43BF-8F5F-0F7567510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3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VGIP</vt:lpstr>
      <vt:lpstr>Cadastro</vt:lpstr>
      <vt:lpstr>VGIP!Print_Area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cp:lastPrinted>2025-01-21T19:36:41Z</cp:lastPrinted>
  <dcterms:created xsi:type="dcterms:W3CDTF">2022-05-31T19:55:04Z</dcterms:created>
  <dcterms:modified xsi:type="dcterms:W3CDTF">2025-07-22T14:16:50Z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