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Planilhas XP/"/>
    </mc:Choice>
  </mc:AlternateContent>
  <xr:revisionPtr revIDLastSave="985" documentId="8_{523A34AF-3104-4FCA-89E7-6C136DB44921}" xr6:coauthVersionLast="47" xr6:coauthVersionMax="47" xr10:uidLastSave="{DAFC8C3B-5F5B-4CCD-9FCB-13CC189142B1}"/>
  <bookViews>
    <workbookView xWindow="-108" yWindow="-108" windowWidth="23256" windowHeight="12576" xr2:uid="{468758E2-3C6B-4BB3-8A93-301586E41774}"/>
  </bookViews>
  <sheets>
    <sheet name="VGIP" sheetId="2" r:id="rId1"/>
    <sheet name="Cadastro" sheetId="3" state="hidden" r:id="rId2"/>
  </sheets>
  <externalReferences>
    <externalReference r:id="rId3"/>
  </externalReferences>
  <definedNames>
    <definedName name="_xlnm._FilterDatabase" localSheetId="0" hidden="1">VGIP!$A$5:$P$5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VGIP!$A$1:$P$62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G58" i="2" l="1"/>
  <c r="G62" i="2" l="1"/>
  <c r="H6" i="2" l="1"/>
  <c r="H7" i="2"/>
  <c r="H19" i="2"/>
  <c r="H31" i="2"/>
  <c r="H43" i="2"/>
  <c r="H55" i="2"/>
  <c r="H21" i="2"/>
  <c r="H45" i="2"/>
  <c r="H22" i="2"/>
  <c r="H11" i="2"/>
  <c r="H35" i="2"/>
  <c r="H12" i="2"/>
  <c r="H36" i="2"/>
  <c r="H25" i="2"/>
  <c r="H49" i="2"/>
  <c r="H26" i="2"/>
  <c r="H50" i="2"/>
  <c r="H27" i="2"/>
  <c r="H51" i="2"/>
  <c r="H28" i="2"/>
  <c r="H40" i="2"/>
  <c r="H17" i="2"/>
  <c r="H41" i="2"/>
  <c r="H18" i="2"/>
  <c r="H42" i="2"/>
  <c r="H8" i="2"/>
  <c r="H20" i="2"/>
  <c r="H32" i="2"/>
  <c r="H44" i="2"/>
  <c r="H9" i="2"/>
  <c r="H33" i="2"/>
  <c r="H10" i="2"/>
  <c r="H34" i="2"/>
  <c r="H46" i="2"/>
  <c r="H23" i="2"/>
  <c r="H47" i="2"/>
  <c r="H24" i="2"/>
  <c r="H48" i="2"/>
  <c r="H13" i="2"/>
  <c r="H37" i="2"/>
  <c r="H14" i="2"/>
  <c r="H38" i="2"/>
  <c r="H15" i="2"/>
  <c r="H39" i="2"/>
  <c r="H16" i="2"/>
  <c r="H52" i="2"/>
  <c r="H29" i="2"/>
  <c r="H53" i="2"/>
  <c r="H30" i="2"/>
  <c r="H54" i="2"/>
  <c r="H61" i="2"/>
  <c r="L62" i="2"/>
  <c r="H62" i="2"/>
  <c r="H58" i="2"/>
</calcChain>
</file>

<file path=xl/sharedStrings.xml><?xml version="1.0" encoding="utf-8"?>
<sst xmlns="http://schemas.openxmlformats.org/spreadsheetml/2006/main" count="869" uniqueCount="192">
  <si>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</si>
  <si>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</si>
  <si>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</si>
  <si>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</si>
  <si>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</si>
  <si>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</si>
  <si>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</si>
  <si>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</si>
  <si>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</si>
  <si>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</si>
  <si>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</si>
  <si>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</si>
  <si>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</si>
  <si>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</si>
  <si>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</si>
  <si>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</si>
  <si>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</si>
  <si>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</si>
  <si>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</si>
  <si>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</si>
  <si>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</si>
  <si>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</si>
  <si>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</si>
  <si>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</si>
  <si>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</si>
  <si>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</si>
  <si>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</si>
  <si>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</si>
  <si>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</si>
  <si>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</si>
  <si>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</si>
  <si>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</si>
  <si>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</si>
  <si>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</si>
  <si>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</si>
  <si>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</si>
  <si>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</si>
  <si>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</si>
  <si>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</si>
  <si>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</si>
  <si>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</si>
  <si>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</si>
  <si>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</si>
  <si>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</si>
  <si>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</si>
  <si>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</si>
  <si>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</si>
  <si>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</si>
  <si>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</si>
  <si>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</si>
  <si>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</si>
  <si>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</si>
  <si>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</si>
  <si>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</si>
  <si>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</si>
  <si>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</si>
  <si>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</si>
  <si>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</si>
  <si>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</si>
  <si>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</si>
  <si>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</si>
  <si>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</si>
  <si>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</si>
  <si>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</si>
  <si>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</si>
  <si>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</si>
  <si>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</si>
  <si>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</si>
  <si>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</si>
  <si>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</si>
  <si>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</si>
  <si>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</si>
  <si>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</si>
  <si>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</si>
  <si>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</si>
  <si>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</si>
  <si>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</si>
  <si>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</si>
  <si>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</si>
  <si>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</si>
  <si>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</si>
  <si>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</si>
  <si>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</si>
  <si>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</si>
  <si>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</si>
  <si>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</si>
  <si>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</si>
  <si>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</si>
  <si>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</si>
  <si>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</si>
  <si>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</si>
  <si>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</si>
  <si>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</si>
  <si>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</si>
  <si>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</si>
  <si>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</si>
  <si>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</si>
  <si>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</si>
  <si>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</si>
  <si>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</si>
  <si>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</si>
  <si>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</si>
  <si>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</si>
  <si>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</si>
  <si>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</si>
  <si>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</si>
  <si>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</si>
  <si>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</si>
  <si>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</si>
  <si>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</si>
  <si>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</si>
  <si>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</si>
  <si>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</si>
  <si>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</si>
  <si>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</si>
  <si>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</si>
  <si>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A- Sr Rating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</si>
  <si>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</si>
  <si>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</si>
  <si>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</si>
  <si>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</si>
  <si>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</si>
  <si>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</si>
  <si>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</si>
  <si>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</si>
  <si>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</si>
  <si>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</si>
  <si>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</si>
  <si>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</si>
  <si>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</si>
  <si>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</si>
  <si>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</si>
  <si>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</si>
  <si>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</si>
  <si>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</si>
  <si>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</si>
  <si>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</si>
  <si>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</si>
  <si>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</si>
  <si>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</si>
  <si>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</si>
  <si>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</si>
  <si>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</si>
  <si>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</si>
  <si>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</si>
  <si>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</si>
  <si>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</si>
  <si>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</si>
  <si>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</si>
  <si>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</si>
  <si>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</si>
  <si>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</si>
  <si>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</si>
  <si>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</si>
  <si>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</si>
  <si>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</si>
  <si>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</si>
  <si>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</si>
  <si>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</si>
  <si>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</si>
  <si>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</si>
  <si>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</si>
  <si>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</si>
  <si>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CRI Planta II 13E</t>
  </si>
  <si>
    <t>BBB+ S&amp;P</t>
  </si>
  <si>
    <t>AA+ Fitch</t>
  </si>
  <si>
    <t>23L1605236</t>
  </si>
  <si>
    <t>MRV Flex 1S</t>
  </si>
  <si>
    <t>IPCA</t>
  </si>
  <si>
    <t>CRI TJKB 2S</t>
  </si>
  <si>
    <t>CRI MRV Flex 1S</t>
  </si>
  <si>
    <t>24I1475522</t>
  </si>
  <si>
    <t>Fonte de Repagamento</t>
  </si>
  <si>
    <t>Corporativo</t>
  </si>
  <si>
    <t>Locação</t>
  </si>
  <si>
    <t>Construção</t>
  </si>
  <si>
    <t>Terreno + Construção</t>
  </si>
  <si>
    <t>Terreno</t>
  </si>
  <si>
    <t>Estoque</t>
  </si>
  <si>
    <t>Terreno + RI</t>
  </si>
  <si>
    <t>CRI VFDL</t>
  </si>
  <si>
    <t>25B2167192</t>
  </si>
  <si>
    <t>CRI Lote V</t>
  </si>
  <si>
    <t>Leverage</t>
  </si>
  <si>
    <t>24B1573243</t>
  </si>
  <si>
    <t>CRI Blue 23E</t>
  </si>
  <si>
    <t>Travessia</t>
  </si>
  <si>
    <t>22J0978144</t>
  </si>
  <si>
    <t>Cupom</t>
  </si>
  <si>
    <t>CRI Realiza</t>
  </si>
  <si>
    <t>Habitasec</t>
  </si>
  <si>
    <t>25C5641737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</si>
</sst>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0.0%"/>
    <numFmt numFmtId="167" formatCode="0.0"/>
    <numFmt numFmtId="168" formatCode="#,##0.00;\(#,##0.00\)"/>
    <numFmt numFmtId="169" formatCode="#,##0.0"/>
    <numFmt numFmtId="170" formatCode="0.0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164" fontId="3" fillId="0" borderId="0" xfId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10" fontId="8" fillId="0" borderId="0" xfId="2" applyNumberFormat="1" applyFont="1" applyFill="1" applyBorder="1" applyAlignment="1">
      <alignment horizontal="center"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9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0" fontId="8" fillId="0" borderId="3" xfId="2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166" fontId="11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left" vertical="center" wrapText="1" readingOrder="1"/>
    </xf>
    <xf numFmtId="166" fontId="11" fillId="0" borderId="1" xfId="2" applyNumberFormat="1" applyFont="1" applyFill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4" fontId="4" fillId="0" borderId="1" xfId="0" applyNumberFormat="1" applyFont="1" applyBorder="1" applyAlignment="1">
      <alignment vertical="center" wrapText="1" readingOrder="1"/>
    </xf>
    <xf numFmtId="14" fontId="0" fillId="0" borderId="0" xfId="0" applyNumberForma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4" fillId="0" borderId="0" xfId="0" applyNumberFormat="1" applyFont="1" applyAlignment="1">
      <alignment vertical="center" wrapText="1" readingOrder="1"/>
    </xf>
    <xf numFmtId="166" fontId="4" fillId="0" borderId="1" xfId="2" applyNumberFormat="1" applyFont="1" applyFill="1" applyBorder="1" applyAlignment="1">
      <alignment horizontal="center" vertical="center" wrapText="1" readingOrder="1"/>
    </xf>
    <xf numFmtId="166" fontId="4" fillId="0" borderId="0" xfId="2" applyNumberFormat="1" applyFont="1" applyFill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4" fontId="14" fillId="0" borderId="2" xfId="0" applyNumberFormat="1" applyFont="1" applyBorder="1" applyAlignment="1">
      <alignment horizontal="center" vertical="center" wrapText="1" readingOrder="1"/>
    </xf>
    <xf numFmtId="10" fontId="14" fillId="0" borderId="1" xfId="0" applyNumberFormat="1" applyFont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68" fontId="13" fillId="0" borderId="1" xfId="0" applyNumberFormat="1" applyFont="1" applyBorder="1" applyAlignment="1">
      <alignment horizontal="center" vertical="center" wrapText="1" readingOrder="1"/>
    </xf>
    <xf numFmtId="10" fontId="13" fillId="0" borderId="1" xfId="0" applyNumberFormat="1" applyFont="1" applyBorder="1" applyAlignment="1">
      <alignment horizontal="center" vertical="center" wrapText="1" readingOrder="1"/>
    </xf>
    <xf numFmtId="170" fontId="6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141" xfId="5" xr:uid="{AD4CD462-6EBA-42FA-BDFF-2C584D14904C}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113"/>
  <sheetViews>
    <sheetView showGridLines="0" tabSelected="1" topLeftCell="O1" zoomScale="85" zoomScaleNormal="85" workbookViewId="0">
      <selection activeCell="Q1" sqref="Q1:AD1048576"/>
    </sheetView>
  </sheetViews>
  <sheetFormatPr defaultColWidth="9.109375" defaultRowHeight="10.199999999999999" x14ac:dyDescent="0.25"/>
  <cols>
    <col min="1" max="1" width="27.109375" style="1" bestFit="1" customWidth="1"/>
    <col min="2" max="2" width="13.44140625" style="1" bestFit="1" customWidth="1"/>
    <col min="3" max="3" width="17.6640625" style="2" bestFit="1" customWidth="1"/>
    <col min="4" max="4" width="15" style="2" bestFit="1" customWidth="1"/>
    <col min="5" max="5" width="18" style="2" bestFit="1" customWidth="1"/>
    <col min="6" max="6" width="13.88671875" style="2" customWidth="1"/>
    <col min="7" max="7" width="15.21875" style="2" bestFit="1" customWidth="1"/>
    <col min="8" max="8" width="10.6640625" style="2" bestFit="1" customWidth="1"/>
    <col min="9" max="9" width="14.6640625" style="2" bestFit="1" customWidth="1"/>
    <col min="10" max="10" width="13.21875" style="1" bestFit="1" customWidth="1"/>
    <col min="11" max="11" width="16.5546875" style="1" bestFit="1" customWidth="1"/>
    <col min="12" max="12" width="19.88671875" style="1" bestFit="1" customWidth="1"/>
    <col min="13" max="13" width="12.33203125" style="1" bestFit="1" customWidth="1"/>
    <col min="14" max="14" width="10" style="1" bestFit="1" customWidth="1"/>
    <col min="15" max="15" width="20.6640625" style="1" bestFit="1" customWidth="1"/>
    <col min="16" max="16" width="16.5546875" style="1" bestFit="1" customWidth="1"/>
    <col min="17" max="16384" width="9.109375" style="1"/>
  </cols>
  <sheetData>
    <row r="1" spans="1:18" ht="12" x14ac:dyDescent="0.25">
      <c r="A1" s="54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12" x14ac:dyDescent="0.25">
      <c r="A2" s="54" t="s">
        <v>58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5" spans="1:18" ht="45" customHeight="1" x14ac:dyDescent="0.25">
      <c r="A5" s="28" t="s">
        <v>57</v>
      </c>
      <c r="B5" s="28" t="s">
        <v>56</v>
      </c>
      <c r="C5" s="28" t="s">
        <v>55</v>
      </c>
      <c r="D5" s="28" t="s">
        <v>54</v>
      </c>
      <c r="E5" s="28" t="s">
        <v>172</v>
      </c>
      <c r="F5" s="28" t="s">
        <v>53</v>
      </c>
      <c r="G5" s="28" t="s">
        <v>52</v>
      </c>
      <c r="H5" s="28" t="s">
        <v>51</v>
      </c>
      <c r="I5" s="28" t="s">
        <v>50</v>
      </c>
      <c r="J5" s="28" t="s">
        <v>188</v>
      </c>
      <c r="K5" s="28" t="s">
        <v>48</v>
      </c>
      <c r="L5" s="28" t="s">
        <v>47</v>
      </c>
      <c r="M5" s="28" t="s">
        <v>46</v>
      </c>
      <c r="N5" s="28" t="s">
        <v>45</v>
      </c>
      <c r="O5" s="28" t="s">
        <v>44</v>
      </c>
      <c r="P5" s="28" t="s">
        <v>43</v>
      </c>
    </row>
    <row r="6" spans="1:18" x14ac:dyDescent="0.25">
      <c r="A6" s="14" t="s">
        <v>60</v>
      </c>
      <c r="B6" s="14" t="s">
        <v>61</v>
      </c>
      <c r="C6" s="14" t="s">
        <v>42</v>
      </c>
      <c r="D6" s="14" t="s">
        <v>7</v>
      </c>
      <c r="E6" s="14" t="s">
        <v>173</v>
      </c>
      <c r="F6" s="14" t="s">
        <v>26</v>
      </c>
      <c r="G6" s="40">
        <v>69450555.265400007</v>
      </c>
      <c r="H6" s="13">
        <f t="shared" ref="H6:H37" si="0">G6/$G$62</f>
        <v>6.6088058406913744E-2</v>
      </c>
      <c r="I6" s="13" t="s">
        <v>137</v>
      </c>
      <c r="J6" s="13">
        <v>7.0000000000000007E-2</v>
      </c>
      <c r="K6" s="25">
        <v>46933</v>
      </c>
      <c r="L6" s="24">
        <v>2.6436706965131611</v>
      </c>
      <c r="M6" s="25" t="s">
        <v>140</v>
      </c>
      <c r="N6" s="45" t="s">
        <v>6</v>
      </c>
      <c r="O6" s="37">
        <v>1</v>
      </c>
      <c r="P6" s="27" t="s">
        <v>145</v>
      </c>
      <c r="R6" s="30"/>
    </row>
    <row r="7" spans="1:18" x14ac:dyDescent="0.25">
      <c r="A7" s="14" t="s">
        <v>129</v>
      </c>
      <c r="B7" s="14" t="s">
        <v>63</v>
      </c>
      <c r="C7" s="14" t="s">
        <v>40</v>
      </c>
      <c r="D7" s="14" t="s">
        <v>156</v>
      </c>
      <c r="E7" s="14" t="s">
        <v>156</v>
      </c>
      <c r="F7" s="14" t="s">
        <v>6</v>
      </c>
      <c r="G7" s="40">
        <v>60672843.971199997</v>
      </c>
      <c r="H7" s="13">
        <f t="shared" si="0"/>
        <v>5.7735326100119347E-2</v>
      </c>
      <c r="I7" s="13" t="s">
        <v>137</v>
      </c>
      <c r="J7" s="13">
        <v>9.7500000000000003E-2</v>
      </c>
      <c r="K7" s="25">
        <v>48127</v>
      </c>
      <c r="L7" s="24">
        <v>2.7851563209393455</v>
      </c>
      <c r="M7" s="25" t="s">
        <v>140</v>
      </c>
      <c r="N7" s="45">
        <v>0.53475935828876997</v>
      </c>
      <c r="O7" s="37">
        <v>0.87932132132132135</v>
      </c>
      <c r="P7" s="27" t="s">
        <v>145</v>
      </c>
      <c r="R7" s="30"/>
    </row>
    <row r="8" spans="1:18" x14ac:dyDescent="0.25">
      <c r="A8" s="14" t="s">
        <v>180</v>
      </c>
      <c r="B8" s="14" t="s">
        <v>63</v>
      </c>
      <c r="C8" s="14" t="s">
        <v>181</v>
      </c>
      <c r="D8" s="14" t="s">
        <v>152</v>
      </c>
      <c r="E8" s="14" t="s">
        <v>174</v>
      </c>
      <c r="F8" s="14" t="s">
        <v>6</v>
      </c>
      <c r="G8" s="40">
        <v>55090748.517999999</v>
      </c>
      <c r="H8" s="13">
        <f t="shared" si="0"/>
        <v>5.2423491674400385E-2</v>
      </c>
      <c r="I8" s="13" t="s">
        <v>137</v>
      </c>
      <c r="J8" s="13">
        <v>9.98E-2</v>
      </c>
      <c r="K8" s="25">
        <v>47134</v>
      </c>
      <c r="L8" s="24">
        <v>3.1230540989437747</v>
      </c>
      <c r="M8" s="25" t="s">
        <v>140</v>
      </c>
      <c r="N8" s="45">
        <v>0.5</v>
      </c>
      <c r="O8" s="37">
        <v>0.96526666666666672</v>
      </c>
      <c r="P8" s="27" t="s">
        <v>144</v>
      </c>
      <c r="R8" s="30"/>
    </row>
    <row r="9" spans="1:18" x14ac:dyDescent="0.25">
      <c r="A9" s="14" t="s">
        <v>130</v>
      </c>
      <c r="B9" s="14" t="s">
        <v>63</v>
      </c>
      <c r="C9" s="14" t="s">
        <v>133</v>
      </c>
      <c r="D9" s="14" t="s">
        <v>24</v>
      </c>
      <c r="E9" s="14" t="s">
        <v>174</v>
      </c>
      <c r="F9" s="14" t="s">
        <v>6</v>
      </c>
      <c r="G9" s="40">
        <v>54034309.017499998</v>
      </c>
      <c r="H9" s="13">
        <f t="shared" si="0"/>
        <v>5.1418200425891132E-2</v>
      </c>
      <c r="I9" s="13" t="s">
        <v>137</v>
      </c>
      <c r="J9" s="13">
        <v>9.5000000000000001E-2</v>
      </c>
      <c r="K9" s="25">
        <v>51312</v>
      </c>
      <c r="L9" s="24">
        <v>5.0474653771702886</v>
      </c>
      <c r="M9" s="25" t="s">
        <v>140</v>
      </c>
      <c r="N9" s="45">
        <v>0.33034300791556725</v>
      </c>
      <c r="O9" s="37">
        <v>0.33643274853801169</v>
      </c>
      <c r="P9" s="27" t="s">
        <v>145</v>
      </c>
      <c r="R9" s="30"/>
    </row>
    <row r="10" spans="1:18" x14ac:dyDescent="0.25">
      <c r="A10" s="14" t="s">
        <v>104</v>
      </c>
      <c r="B10" s="14" t="s">
        <v>61</v>
      </c>
      <c r="C10" s="14" t="s">
        <v>105</v>
      </c>
      <c r="D10" s="14" t="s">
        <v>156</v>
      </c>
      <c r="E10" s="14" t="s">
        <v>156</v>
      </c>
      <c r="F10" s="14" t="s">
        <v>6</v>
      </c>
      <c r="G10" s="40">
        <v>49578247.902000003</v>
      </c>
      <c r="H10" s="13">
        <f t="shared" si="0"/>
        <v>4.7177882603512883E-2</v>
      </c>
      <c r="I10" s="13" t="s">
        <v>137</v>
      </c>
      <c r="J10" s="13">
        <v>9.5000000000000001E-2</v>
      </c>
      <c r="K10" s="25">
        <v>48442</v>
      </c>
      <c r="L10" s="24">
        <v>3.2557408155718099</v>
      </c>
      <c r="M10" s="25" t="s">
        <v>140</v>
      </c>
      <c r="N10" s="45">
        <v>0.5524861878453039</v>
      </c>
      <c r="O10" s="37">
        <v>0.375</v>
      </c>
      <c r="P10" s="27" t="s">
        <v>145</v>
      </c>
      <c r="R10" s="30"/>
    </row>
    <row r="11" spans="1:18" x14ac:dyDescent="0.25">
      <c r="A11" s="14" t="s">
        <v>62</v>
      </c>
      <c r="B11" s="14" t="s">
        <v>61</v>
      </c>
      <c r="C11" s="14" t="s">
        <v>41</v>
      </c>
      <c r="D11" s="14" t="s">
        <v>24</v>
      </c>
      <c r="E11" s="14" t="s">
        <v>156</v>
      </c>
      <c r="F11" s="14" t="s">
        <v>6</v>
      </c>
      <c r="G11" s="40">
        <v>49451602.840400003</v>
      </c>
      <c r="H11" s="13">
        <f t="shared" si="0"/>
        <v>4.7057369150510474E-2</v>
      </c>
      <c r="I11" s="13" t="s">
        <v>137</v>
      </c>
      <c r="J11" s="13">
        <v>6.2E-2</v>
      </c>
      <c r="K11" s="25">
        <v>48603</v>
      </c>
      <c r="L11" s="24">
        <v>3.5588010872866152</v>
      </c>
      <c r="M11" s="25" t="s">
        <v>140</v>
      </c>
      <c r="N11" s="45">
        <v>0.21530015514977921</v>
      </c>
      <c r="O11" s="37">
        <v>1</v>
      </c>
      <c r="P11" s="27" t="s">
        <v>145</v>
      </c>
      <c r="R11" s="30"/>
    </row>
    <row r="12" spans="1:18" x14ac:dyDescent="0.25">
      <c r="A12" s="14" t="s">
        <v>119</v>
      </c>
      <c r="B12" s="14" t="s">
        <v>66</v>
      </c>
      <c r="C12" s="14" t="s">
        <v>123</v>
      </c>
      <c r="D12" s="14" t="s">
        <v>156</v>
      </c>
      <c r="E12" s="14" t="s">
        <v>156</v>
      </c>
      <c r="F12" s="14" t="s">
        <v>125</v>
      </c>
      <c r="G12" s="40">
        <v>48827439.802299999</v>
      </c>
      <c r="H12" s="13">
        <f t="shared" si="0"/>
        <v>4.6463425399308526E-2</v>
      </c>
      <c r="I12" s="13" t="s">
        <v>137</v>
      </c>
      <c r="J12" s="13">
        <v>0.09</v>
      </c>
      <c r="K12" s="25">
        <v>47655</v>
      </c>
      <c r="L12" s="24">
        <v>2.3170233000577687</v>
      </c>
      <c r="M12" s="25" t="s">
        <v>140</v>
      </c>
      <c r="N12" s="45">
        <v>0.2808988764044944</v>
      </c>
      <c r="O12" s="37">
        <v>1</v>
      </c>
      <c r="P12" s="27" t="s">
        <v>144</v>
      </c>
      <c r="R12" s="30"/>
    </row>
    <row r="13" spans="1:18" x14ac:dyDescent="0.25">
      <c r="A13" s="14" t="s">
        <v>189</v>
      </c>
      <c r="B13" s="14" t="s">
        <v>190</v>
      </c>
      <c r="C13" s="14" t="s">
        <v>191</v>
      </c>
      <c r="D13" s="14" t="s">
        <v>7</v>
      </c>
      <c r="E13" s="14" t="s">
        <v>173</v>
      </c>
      <c r="F13" s="14" t="s">
        <v>6</v>
      </c>
      <c r="G13" s="40">
        <v>40215431.219599999</v>
      </c>
      <c r="H13" s="13">
        <f t="shared" si="0"/>
        <v>3.8268373192175652E-2</v>
      </c>
      <c r="I13" s="13" t="s">
        <v>137</v>
      </c>
      <c r="J13" s="13">
        <v>0.105</v>
      </c>
      <c r="K13" s="25">
        <v>50125</v>
      </c>
      <c r="L13" s="24">
        <v>4.8205241977436897</v>
      </c>
      <c r="M13" s="25" t="s">
        <v>140</v>
      </c>
      <c r="N13" s="45" t="s">
        <v>6</v>
      </c>
      <c r="O13" s="37">
        <v>0.24</v>
      </c>
      <c r="P13" s="27" t="s">
        <v>144</v>
      </c>
      <c r="R13" s="30"/>
    </row>
    <row r="14" spans="1:18" x14ac:dyDescent="0.25">
      <c r="A14" s="14" t="s">
        <v>163</v>
      </c>
      <c r="B14" s="14" t="s">
        <v>66</v>
      </c>
      <c r="C14" s="14" t="s">
        <v>149</v>
      </c>
      <c r="D14" s="14" t="s">
        <v>7</v>
      </c>
      <c r="E14" s="14" t="s">
        <v>175</v>
      </c>
      <c r="F14" s="14" t="s">
        <v>6</v>
      </c>
      <c r="G14" s="40">
        <v>37077215.626500003</v>
      </c>
      <c r="H14" s="13">
        <f t="shared" si="0"/>
        <v>3.528209648614037E-2</v>
      </c>
      <c r="I14" s="13" t="s">
        <v>137</v>
      </c>
      <c r="J14" s="13">
        <v>8.5000000000000006E-2</v>
      </c>
      <c r="K14" s="25">
        <v>52072</v>
      </c>
      <c r="L14" s="24">
        <v>6.6784382849753081</v>
      </c>
      <c r="M14" s="25" t="s">
        <v>140</v>
      </c>
      <c r="N14" s="45">
        <v>0.68965517241379315</v>
      </c>
      <c r="O14" s="37">
        <v>1</v>
      </c>
      <c r="P14" s="27" t="s">
        <v>145</v>
      </c>
      <c r="R14" s="30"/>
    </row>
    <row r="15" spans="1:18" x14ac:dyDescent="0.25">
      <c r="A15" s="14" t="s">
        <v>113</v>
      </c>
      <c r="B15" s="14" t="s">
        <v>66</v>
      </c>
      <c r="C15" s="14" t="s">
        <v>114</v>
      </c>
      <c r="D15" s="14" t="s">
        <v>7</v>
      </c>
      <c r="E15" s="14" t="s">
        <v>176</v>
      </c>
      <c r="F15" s="14" t="s">
        <v>6</v>
      </c>
      <c r="G15" s="40">
        <v>35157338.667900003</v>
      </c>
      <c r="H15" s="13">
        <f t="shared" si="0"/>
        <v>3.345517170362166E-2</v>
      </c>
      <c r="I15" s="13" t="s">
        <v>137</v>
      </c>
      <c r="J15" s="13">
        <v>0.09</v>
      </c>
      <c r="K15" s="25" t="s">
        <v>115</v>
      </c>
      <c r="L15" s="24">
        <v>0.26628520126828892</v>
      </c>
      <c r="M15" s="25" t="s">
        <v>140</v>
      </c>
      <c r="N15" s="45">
        <v>0.69451024822329799</v>
      </c>
      <c r="O15" s="37">
        <v>1</v>
      </c>
      <c r="P15" s="27" t="s">
        <v>145</v>
      </c>
      <c r="R15" s="30"/>
    </row>
    <row r="16" spans="1:18" x14ac:dyDescent="0.25">
      <c r="A16" s="14" t="s">
        <v>155</v>
      </c>
      <c r="B16" s="14" t="s">
        <v>66</v>
      </c>
      <c r="C16" s="14" t="s">
        <v>154</v>
      </c>
      <c r="D16" s="14" t="s">
        <v>7</v>
      </c>
      <c r="E16" s="14" t="s">
        <v>176</v>
      </c>
      <c r="F16" s="14" t="s">
        <v>6</v>
      </c>
      <c r="G16" s="40">
        <v>32893127.917100001</v>
      </c>
      <c r="H16" s="13">
        <f t="shared" si="0"/>
        <v>3.1300584288551973E-2</v>
      </c>
      <c r="I16" s="13" t="s">
        <v>137</v>
      </c>
      <c r="J16" s="13">
        <v>0.09</v>
      </c>
      <c r="K16" s="25" t="s">
        <v>115</v>
      </c>
      <c r="L16" s="24">
        <v>0.26628520126828892</v>
      </c>
      <c r="M16" s="25" t="s">
        <v>140</v>
      </c>
      <c r="N16" s="45">
        <v>0.77391587472782397</v>
      </c>
      <c r="O16" s="37">
        <v>1</v>
      </c>
      <c r="P16" s="27" t="s">
        <v>145</v>
      </c>
      <c r="Q16" s="31"/>
      <c r="R16" s="30"/>
    </row>
    <row r="17" spans="1:18" x14ac:dyDescent="0.25">
      <c r="A17" s="14" t="s">
        <v>120</v>
      </c>
      <c r="B17" s="14" t="s">
        <v>63</v>
      </c>
      <c r="C17" s="14" t="s">
        <v>124</v>
      </c>
      <c r="D17" s="14" t="s">
        <v>92</v>
      </c>
      <c r="E17" s="14" t="s">
        <v>156</v>
      </c>
      <c r="F17" s="14" t="s">
        <v>6</v>
      </c>
      <c r="G17" s="40">
        <v>31209840.2566</v>
      </c>
      <c r="H17" s="13">
        <f t="shared" si="0"/>
        <v>2.9698794168982069E-2</v>
      </c>
      <c r="I17" s="13" t="s">
        <v>137</v>
      </c>
      <c r="J17" s="13">
        <v>0.1</v>
      </c>
      <c r="K17" s="25">
        <v>49734</v>
      </c>
      <c r="L17" s="24">
        <v>4.5552486882161549</v>
      </c>
      <c r="M17" s="25" t="s">
        <v>140</v>
      </c>
      <c r="N17" s="45">
        <v>0.83333333333333337</v>
      </c>
      <c r="O17" s="37">
        <v>1</v>
      </c>
      <c r="P17" s="27" t="s">
        <v>144</v>
      </c>
      <c r="Q17" s="31"/>
      <c r="R17" s="30"/>
    </row>
    <row r="18" spans="1:18" x14ac:dyDescent="0.25">
      <c r="A18" s="14" t="s">
        <v>74</v>
      </c>
      <c r="B18" s="14" t="s">
        <v>72</v>
      </c>
      <c r="C18" s="14" t="s">
        <v>34</v>
      </c>
      <c r="D18" s="14" t="s">
        <v>33</v>
      </c>
      <c r="E18" s="14" t="s">
        <v>173</v>
      </c>
      <c r="F18" s="14" t="s">
        <v>9</v>
      </c>
      <c r="G18" s="40">
        <v>30209578.8585</v>
      </c>
      <c r="H18" s="13">
        <f t="shared" si="0"/>
        <v>2.8746961121035981E-2</v>
      </c>
      <c r="I18" s="13" t="s">
        <v>137</v>
      </c>
      <c r="J18" s="13">
        <v>0.05</v>
      </c>
      <c r="K18" s="25">
        <v>49780</v>
      </c>
      <c r="L18" s="24">
        <v>8.4536605300040453</v>
      </c>
      <c r="M18" s="25" t="s">
        <v>140</v>
      </c>
      <c r="N18" s="45" t="s">
        <v>6</v>
      </c>
      <c r="O18" s="37">
        <v>0.06</v>
      </c>
      <c r="P18" s="27" t="s">
        <v>145</v>
      </c>
      <c r="R18" s="30"/>
    </row>
    <row r="19" spans="1:18" x14ac:dyDescent="0.25">
      <c r="A19" s="14" t="s">
        <v>71</v>
      </c>
      <c r="B19" s="14" t="s">
        <v>72</v>
      </c>
      <c r="C19" s="14" t="s">
        <v>73</v>
      </c>
      <c r="D19" s="14" t="s">
        <v>152</v>
      </c>
      <c r="E19" s="14" t="s">
        <v>173</v>
      </c>
      <c r="F19" s="14" t="s">
        <v>31</v>
      </c>
      <c r="G19" s="40">
        <v>29990936.3499</v>
      </c>
      <c r="H19" s="13">
        <f t="shared" si="0"/>
        <v>2.8538904341311577E-2</v>
      </c>
      <c r="I19" s="13" t="s">
        <v>137</v>
      </c>
      <c r="J19" s="13">
        <v>7.0000000000000007E-2</v>
      </c>
      <c r="K19" s="25">
        <v>48380</v>
      </c>
      <c r="L19" s="24">
        <v>4.9788883688077359</v>
      </c>
      <c r="M19" s="25" t="s">
        <v>140</v>
      </c>
      <c r="N19" s="45" t="s">
        <v>6</v>
      </c>
      <c r="O19" s="37">
        <v>0.14510558849989844</v>
      </c>
      <c r="P19" s="27" t="s">
        <v>145</v>
      </c>
      <c r="R19" s="30"/>
    </row>
    <row r="20" spans="1:18" x14ac:dyDescent="0.25">
      <c r="A20" s="14" t="s">
        <v>75</v>
      </c>
      <c r="B20" s="14" t="s">
        <v>61</v>
      </c>
      <c r="C20" s="14" t="s">
        <v>32</v>
      </c>
      <c r="D20" s="14" t="s">
        <v>24</v>
      </c>
      <c r="E20" s="14" t="s">
        <v>156</v>
      </c>
      <c r="F20" s="14" t="s">
        <v>31</v>
      </c>
      <c r="G20" s="40">
        <v>29876325.240600001</v>
      </c>
      <c r="H20" s="13">
        <f t="shared" si="0"/>
        <v>2.8429842208452388E-2</v>
      </c>
      <c r="I20" s="13" t="s">
        <v>137</v>
      </c>
      <c r="J20" s="13">
        <v>0.05</v>
      </c>
      <c r="K20" s="25">
        <v>48414</v>
      </c>
      <c r="L20" s="24">
        <v>4</v>
      </c>
      <c r="M20" s="25" t="s">
        <v>140</v>
      </c>
      <c r="N20" s="45">
        <v>0.21141649048625791</v>
      </c>
      <c r="O20" s="37">
        <v>5.1439544615384615E-2</v>
      </c>
      <c r="P20" s="27" t="s">
        <v>145</v>
      </c>
      <c r="R20" s="30"/>
    </row>
    <row r="21" spans="1:18" x14ac:dyDescent="0.25">
      <c r="A21" s="14" t="s">
        <v>69</v>
      </c>
      <c r="B21" s="14" t="s">
        <v>63</v>
      </c>
      <c r="C21" s="14" t="s">
        <v>36</v>
      </c>
      <c r="D21" s="14" t="s">
        <v>24</v>
      </c>
      <c r="E21" s="14" t="s">
        <v>156</v>
      </c>
      <c r="F21" s="14" t="s">
        <v>6</v>
      </c>
      <c r="G21" s="40">
        <v>28236392.804699998</v>
      </c>
      <c r="H21" s="13">
        <f t="shared" si="0"/>
        <v>2.6869308240178327E-2</v>
      </c>
      <c r="I21" s="13" t="s">
        <v>137</v>
      </c>
      <c r="J21" s="13">
        <v>7.7499999999999999E-2</v>
      </c>
      <c r="K21" s="25">
        <v>47997</v>
      </c>
      <c r="L21" s="24">
        <v>2.6843513730044544</v>
      </c>
      <c r="M21" s="25" t="s">
        <v>140</v>
      </c>
      <c r="N21" s="45">
        <v>0.41674681413801395</v>
      </c>
      <c r="O21" s="37">
        <v>1</v>
      </c>
      <c r="P21" s="27" t="s">
        <v>145</v>
      </c>
      <c r="R21" s="30"/>
    </row>
    <row r="22" spans="1:18" x14ac:dyDescent="0.25">
      <c r="A22" s="14" t="s">
        <v>70</v>
      </c>
      <c r="B22" s="14" t="s">
        <v>63</v>
      </c>
      <c r="C22" s="14" t="s">
        <v>35</v>
      </c>
      <c r="D22" s="14" t="s">
        <v>24</v>
      </c>
      <c r="E22" s="14" t="s">
        <v>156</v>
      </c>
      <c r="F22" s="14" t="s">
        <v>6</v>
      </c>
      <c r="G22" s="40">
        <v>28236392.803800002</v>
      </c>
      <c r="H22" s="13">
        <f t="shared" si="0"/>
        <v>2.6869308239321904E-2</v>
      </c>
      <c r="I22" s="13" t="s">
        <v>137</v>
      </c>
      <c r="J22" s="13">
        <v>7.7499999999999999E-2</v>
      </c>
      <c r="K22" s="25">
        <v>47997</v>
      </c>
      <c r="L22" s="24">
        <v>2.6843513730044544</v>
      </c>
      <c r="M22" s="25" t="s">
        <v>140</v>
      </c>
      <c r="N22" s="45">
        <v>0.41674681413801395</v>
      </c>
      <c r="O22" s="37">
        <v>1</v>
      </c>
      <c r="P22" s="27" t="s">
        <v>145</v>
      </c>
      <c r="R22" s="30"/>
    </row>
    <row r="23" spans="1:18" x14ac:dyDescent="0.25">
      <c r="A23" s="14" t="s">
        <v>64</v>
      </c>
      <c r="B23" s="14" t="s">
        <v>61</v>
      </c>
      <c r="C23" s="14" t="s">
        <v>39</v>
      </c>
      <c r="D23" s="14" t="s">
        <v>152</v>
      </c>
      <c r="E23" s="14" t="s">
        <v>174</v>
      </c>
      <c r="F23" s="14" t="s">
        <v>6</v>
      </c>
      <c r="G23" s="40">
        <v>25675612.045899998</v>
      </c>
      <c r="H23" s="13">
        <f t="shared" si="0"/>
        <v>2.4432509459979247E-2</v>
      </c>
      <c r="I23" s="13" t="s">
        <v>137</v>
      </c>
      <c r="J23" s="13">
        <v>5.9299999999999999E-2</v>
      </c>
      <c r="K23" s="25">
        <v>51210</v>
      </c>
      <c r="L23" s="24">
        <v>6.5169712438723435</v>
      </c>
      <c r="M23" s="25" t="s">
        <v>140</v>
      </c>
      <c r="N23" s="45">
        <v>0.19083969465648853</v>
      </c>
      <c r="O23" s="37">
        <v>7.6335877862595422E-2</v>
      </c>
      <c r="P23" s="27" t="s">
        <v>145</v>
      </c>
      <c r="R23" s="30"/>
    </row>
    <row r="24" spans="1:18" x14ac:dyDescent="0.25">
      <c r="A24" s="14" t="s">
        <v>132</v>
      </c>
      <c r="B24" s="14" t="s">
        <v>63</v>
      </c>
      <c r="C24" s="14" t="s">
        <v>135</v>
      </c>
      <c r="D24" s="14" t="s">
        <v>24</v>
      </c>
      <c r="E24" s="14" t="s">
        <v>174</v>
      </c>
      <c r="F24" s="14" t="s">
        <v>6</v>
      </c>
      <c r="G24" s="40">
        <v>24519712.589600001</v>
      </c>
      <c r="H24" s="13">
        <f t="shared" si="0"/>
        <v>2.3332573678493396E-2</v>
      </c>
      <c r="I24" s="13" t="s">
        <v>137</v>
      </c>
      <c r="J24" s="13">
        <v>9.5000000000000001E-2</v>
      </c>
      <c r="K24" s="25">
        <v>51312</v>
      </c>
      <c r="L24" s="24">
        <v>5.105111164409565</v>
      </c>
      <c r="M24" s="25" t="s">
        <v>140</v>
      </c>
      <c r="N24" s="45">
        <v>0.33034300791556725</v>
      </c>
      <c r="O24" s="37">
        <v>0.28094826592925454</v>
      </c>
      <c r="P24" s="27" t="s">
        <v>144</v>
      </c>
      <c r="R24" s="30"/>
    </row>
    <row r="25" spans="1:18" x14ac:dyDescent="0.25">
      <c r="A25" s="14" t="s">
        <v>80</v>
      </c>
      <c r="B25" s="14" t="s">
        <v>63</v>
      </c>
      <c r="C25" s="14" t="s">
        <v>81</v>
      </c>
      <c r="D25" s="14" t="s">
        <v>24</v>
      </c>
      <c r="E25" s="14" t="s">
        <v>156</v>
      </c>
      <c r="F25" s="14" t="s">
        <v>6</v>
      </c>
      <c r="G25" s="40">
        <v>24485822.464699998</v>
      </c>
      <c r="H25" s="13">
        <f t="shared" si="0"/>
        <v>2.3300324367523169E-2</v>
      </c>
      <c r="I25" s="13" t="s">
        <v>137</v>
      </c>
      <c r="J25" s="13">
        <v>9.8500000000000004E-2</v>
      </c>
      <c r="K25" s="25">
        <v>48388</v>
      </c>
      <c r="L25" s="24">
        <v>3.1816156227259249</v>
      </c>
      <c r="M25" s="25" t="s">
        <v>140</v>
      </c>
      <c r="N25" s="45">
        <v>0.30198135198135201</v>
      </c>
      <c r="O25" s="37">
        <v>1</v>
      </c>
      <c r="P25" s="27" t="s">
        <v>145</v>
      </c>
      <c r="R25" s="30"/>
    </row>
    <row r="26" spans="1:18" x14ac:dyDescent="0.25">
      <c r="A26" s="14" t="s">
        <v>185</v>
      </c>
      <c r="B26" s="14" t="s">
        <v>186</v>
      </c>
      <c r="C26" s="14" t="s">
        <v>187</v>
      </c>
      <c r="D26" s="14" t="s">
        <v>156</v>
      </c>
      <c r="E26" s="14" t="s">
        <v>156</v>
      </c>
      <c r="F26" s="14" t="s">
        <v>6</v>
      </c>
      <c r="G26" s="40">
        <v>24443178.0999</v>
      </c>
      <c r="H26" s="13">
        <f t="shared" si="0"/>
        <v>2.3259744659256499E-2</v>
      </c>
      <c r="I26" s="13" t="s">
        <v>137</v>
      </c>
      <c r="J26" s="13">
        <v>0.1</v>
      </c>
      <c r="K26" s="25">
        <v>48507</v>
      </c>
      <c r="L26" s="24">
        <v>2.8316784910521751</v>
      </c>
      <c r="M26" s="25" t="s">
        <v>140</v>
      </c>
      <c r="N26" s="45">
        <v>0.38461538461538458</v>
      </c>
      <c r="O26" s="37">
        <v>0.71760038470786247</v>
      </c>
      <c r="P26" s="27" t="s">
        <v>145</v>
      </c>
      <c r="R26" s="30"/>
    </row>
    <row r="27" spans="1:18" x14ac:dyDescent="0.25">
      <c r="A27" s="14" t="s">
        <v>76</v>
      </c>
      <c r="B27" s="14" t="s">
        <v>77</v>
      </c>
      <c r="C27" s="14" t="s">
        <v>30</v>
      </c>
      <c r="D27" s="14" t="s">
        <v>7</v>
      </c>
      <c r="E27" s="14" t="s">
        <v>178</v>
      </c>
      <c r="F27" s="14" t="s">
        <v>6</v>
      </c>
      <c r="G27" s="40">
        <v>23145760.809099998</v>
      </c>
      <c r="H27" s="13">
        <f t="shared" si="0"/>
        <v>2.2025142727495596E-2</v>
      </c>
      <c r="I27" s="13" t="s">
        <v>137</v>
      </c>
      <c r="J27" s="13">
        <v>0.12</v>
      </c>
      <c r="K27" s="25">
        <v>46251</v>
      </c>
      <c r="L27" s="24">
        <v>0.68233086397574161</v>
      </c>
      <c r="M27" s="25" t="s">
        <v>140</v>
      </c>
      <c r="N27" s="45" t="s">
        <v>6</v>
      </c>
      <c r="O27" s="37">
        <v>0.55483870967741933</v>
      </c>
      <c r="P27" s="27" t="s">
        <v>145</v>
      </c>
      <c r="R27" s="30"/>
    </row>
    <row r="28" spans="1:18" x14ac:dyDescent="0.25">
      <c r="A28" s="14" t="s">
        <v>108</v>
      </c>
      <c r="B28" s="14" t="s">
        <v>66</v>
      </c>
      <c r="C28" s="14" t="s">
        <v>109</v>
      </c>
      <c r="D28" s="14" t="s">
        <v>7</v>
      </c>
      <c r="E28" s="14" t="s">
        <v>175</v>
      </c>
      <c r="F28" s="14" t="s">
        <v>6</v>
      </c>
      <c r="G28" s="40">
        <v>21914577.179499999</v>
      </c>
      <c r="H28" s="13">
        <f t="shared" si="0"/>
        <v>2.085356770823614E-2</v>
      </c>
      <c r="I28" s="13" t="s">
        <v>137</v>
      </c>
      <c r="J28" s="13">
        <v>8.5000000000000006E-2</v>
      </c>
      <c r="K28" s="25">
        <v>52072</v>
      </c>
      <c r="L28" s="24">
        <v>6.6784382849753081</v>
      </c>
      <c r="M28" s="25" t="s">
        <v>140</v>
      </c>
      <c r="N28" s="45">
        <v>0.68965517241379315</v>
      </c>
      <c r="O28" s="37">
        <v>1</v>
      </c>
      <c r="P28" s="27" t="s">
        <v>145</v>
      </c>
      <c r="R28" s="30"/>
    </row>
    <row r="29" spans="1:18" x14ac:dyDescent="0.25">
      <c r="A29" s="14" t="s">
        <v>110</v>
      </c>
      <c r="B29" s="14" t="s">
        <v>63</v>
      </c>
      <c r="C29" s="14" t="s">
        <v>111</v>
      </c>
      <c r="D29" s="14" t="s">
        <v>92</v>
      </c>
      <c r="E29" s="14" t="s">
        <v>174</v>
      </c>
      <c r="F29" s="14" t="s">
        <v>6</v>
      </c>
      <c r="G29" s="40">
        <v>18543920.226199999</v>
      </c>
      <c r="H29" s="13">
        <f t="shared" si="0"/>
        <v>1.764610345185836E-2</v>
      </c>
      <c r="I29" s="13" t="s">
        <v>137</v>
      </c>
      <c r="J29" s="13">
        <v>9.1700000000000004E-2</v>
      </c>
      <c r="K29" s="25">
        <v>49856</v>
      </c>
      <c r="L29" s="24">
        <v>4.857381373703344</v>
      </c>
      <c r="M29" s="25" t="s">
        <v>140</v>
      </c>
      <c r="N29" s="45">
        <v>0.75187969924812026</v>
      </c>
      <c r="O29" s="37">
        <v>0.88922388059701496</v>
      </c>
      <c r="P29" s="27" t="s">
        <v>145</v>
      </c>
      <c r="R29" s="30"/>
    </row>
    <row r="30" spans="1:18" x14ac:dyDescent="0.25">
      <c r="A30" s="14" t="s">
        <v>84</v>
      </c>
      <c r="B30" s="14" t="s">
        <v>66</v>
      </c>
      <c r="C30" s="14" t="s">
        <v>20</v>
      </c>
      <c r="D30" s="14" t="s">
        <v>7</v>
      </c>
      <c r="E30" s="14" t="s">
        <v>177</v>
      </c>
      <c r="F30" s="14" t="s">
        <v>6</v>
      </c>
      <c r="G30" s="40">
        <v>17555112.241</v>
      </c>
      <c r="H30" s="13">
        <f t="shared" si="0"/>
        <v>1.6705169291873656E-2</v>
      </c>
      <c r="I30" s="13" t="s">
        <v>137</v>
      </c>
      <c r="J30" s="13">
        <v>0.09</v>
      </c>
      <c r="K30" s="25">
        <v>46294</v>
      </c>
      <c r="L30" s="24">
        <v>1.3379885659999999</v>
      </c>
      <c r="M30" s="25" t="s">
        <v>140</v>
      </c>
      <c r="N30" s="45">
        <v>0.5</v>
      </c>
      <c r="O30" s="37">
        <v>1</v>
      </c>
      <c r="P30" s="27" t="s">
        <v>145</v>
      </c>
      <c r="R30" s="30"/>
    </row>
    <row r="31" spans="1:18" x14ac:dyDescent="0.25">
      <c r="A31" s="14" t="s">
        <v>79</v>
      </c>
      <c r="B31" s="14" t="s">
        <v>72</v>
      </c>
      <c r="C31" s="14" t="s">
        <v>28</v>
      </c>
      <c r="D31" s="14" t="s">
        <v>152</v>
      </c>
      <c r="E31" s="14" t="s">
        <v>174</v>
      </c>
      <c r="F31" s="14" t="s">
        <v>6</v>
      </c>
      <c r="G31" s="40">
        <v>15936148.9893</v>
      </c>
      <c r="H31" s="13">
        <f t="shared" si="0"/>
        <v>1.5164589270185901E-2</v>
      </c>
      <c r="I31" s="13" t="s">
        <v>137</v>
      </c>
      <c r="J31" s="13">
        <v>5.2499999999999998E-2</v>
      </c>
      <c r="K31" s="25">
        <v>48113</v>
      </c>
      <c r="L31" s="24">
        <v>3.0390963475135013</v>
      </c>
      <c r="M31" s="25" t="s">
        <v>140</v>
      </c>
      <c r="N31" s="45">
        <v>0.55046020573903631</v>
      </c>
      <c r="O31" s="37">
        <v>0.1791328180279268</v>
      </c>
      <c r="P31" s="27" t="s">
        <v>145</v>
      </c>
      <c r="R31" s="30"/>
    </row>
    <row r="32" spans="1:18" x14ac:dyDescent="0.25">
      <c r="A32" s="14" t="s">
        <v>85</v>
      </c>
      <c r="B32" s="14" t="s">
        <v>72</v>
      </c>
      <c r="C32" s="14" t="s">
        <v>25</v>
      </c>
      <c r="D32" s="14" t="s">
        <v>24</v>
      </c>
      <c r="E32" s="14" t="s">
        <v>156</v>
      </c>
      <c r="F32" s="14" t="s">
        <v>117</v>
      </c>
      <c r="G32" s="40">
        <v>13336122.2228</v>
      </c>
      <c r="H32" s="13">
        <f t="shared" si="0"/>
        <v>1.2690444605001395E-2</v>
      </c>
      <c r="I32" s="13" t="s">
        <v>137</v>
      </c>
      <c r="J32" s="13">
        <v>5.0599999999999999E-2</v>
      </c>
      <c r="K32" s="25">
        <v>49293</v>
      </c>
      <c r="L32" s="24">
        <v>4.5</v>
      </c>
      <c r="M32" s="25" t="s">
        <v>140</v>
      </c>
      <c r="N32" s="45">
        <v>0.2798621017593913</v>
      </c>
      <c r="O32" s="37">
        <v>0.16071428571428573</v>
      </c>
      <c r="P32" s="27" t="s">
        <v>145</v>
      </c>
      <c r="R32" s="30"/>
    </row>
    <row r="33" spans="1:18" x14ac:dyDescent="0.25">
      <c r="A33" s="14" t="s">
        <v>106</v>
      </c>
      <c r="B33" s="14" t="s">
        <v>63</v>
      </c>
      <c r="C33" s="14" t="s">
        <v>107</v>
      </c>
      <c r="D33" s="14" t="s">
        <v>152</v>
      </c>
      <c r="E33" s="14" t="s">
        <v>174</v>
      </c>
      <c r="F33" s="14" t="s">
        <v>6</v>
      </c>
      <c r="G33" s="40">
        <v>12608071.2642</v>
      </c>
      <c r="H33" s="13">
        <f t="shared" si="0"/>
        <v>1.1997642739108506E-2</v>
      </c>
      <c r="I33" s="13" t="s">
        <v>137</v>
      </c>
      <c r="J33" s="13">
        <v>6.5000000000000002E-2</v>
      </c>
      <c r="K33" s="25">
        <v>48199</v>
      </c>
      <c r="L33" s="24">
        <v>3.0852432410227979</v>
      </c>
      <c r="M33" s="25" t="s">
        <v>140</v>
      </c>
      <c r="N33" s="45">
        <v>0.51774701069855245</v>
      </c>
      <c r="O33" s="37">
        <v>0.18207215558227685</v>
      </c>
      <c r="P33" s="27" t="s">
        <v>145</v>
      </c>
      <c r="R33" s="30"/>
    </row>
    <row r="34" spans="1:18" x14ac:dyDescent="0.25">
      <c r="A34" s="14" t="s">
        <v>82</v>
      </c>
      <c r="B34" s="14" t="s">
        <v>72</v>
      </c>
      <c r="C34" s="14" t="s">
        <v>27</v>
      </c>
      <c r="D34" s="14" t="s">
        <v>7</v>
      </c>
      <c r="E34" s="14" t="s">
        <v>173</v>
      </c>
      <c r="F34" s="14" t="s">
        <v>164</v>
      </c>
      <c r="G34" s="40">
        <v>11166161.223300001</v>
      </c>
      <c r="H34" s="13">
        <f t="shared" si="0"/>
        <v>1.0625543774077061E-2</v>
      </c>
      <c r="I34" s="13" t="s">
        <v>137</v>
      </c>
      <c r="J34" s="13">
        <v>5.9426E-2</v>
      </c>
      <c r="K34" s="25">
        <v>46068</v>
      </c>
      <c r="L34" s="24">
        <v>0.5</v>
      </c>
      <c r="M34" s="25" t="s">
        <v>140</v>
      </c>
      <c r="N34" s="45">
        <v>2</v>
      </c>
      <c r="O34" s="37">
        <v>0.27128251121076236</v>
      </c>
      <c r="P34" s="27" t="s">
        <v>145</v>
      </c>
      <c r="R34" s="30"/>
    </row>
    <row r="35" spans="1:18" x14ac:dyDescent="0.25">
      <c r="A35" s="14" t="s">
        <v>88</v>
      </c>
      <c r="B35" s="14" t="s">
        <v>63</v>
      </c>
      <c r="C35" s="14" t="s">
        <v>18</v>
      </c>
      <c r="D35" s="14" t="s">
        <v>157</v>
      </c>
      <c r="E35" s="14" t="s">
        <v>157</v>
      </c>
      <c r="F35" s="14" t="s">
        <v>165</v>
      </c>
      <c r="G35" s="40">
        <v>10920063.188200001</v>
      </c>
      <c r="H35" s="13">
        <f t="shared" si="0"/>
        <v>1.0391360746232816E-2</v>
      </c>
      <c r="I35" s="13" t="s">
        <v>137</v>
      </c>
      <c r="J35" s="13">
        <v>0.06</v>
      </c>
      <c r="K35" s="25">
        <v>49334</v>
      </c>
      <c r="L35" s="24">
        <v>4.4000000000000004</v>
      </c>
      <c r="M35" s="25" t="s">
        <v>140</v>
      </c>
      <c r="N35" s="45">
        <v>0.68852081895560147</v>
      </c>
      <c r="O35" s="37">
        <v>0.14585764294049008</v>
      </c>
      <c r="P35" s="27" t="s">
        <v>145</v>
      </c>
      <c r="R35" s="30"/>
    </row>
    <row r="36" spans="1:18" x14ac:dyDescent="0.25">
      <c r="A36" s="14" t="s">
        <v>89</v>
      </c>
      <c r="B36" s="14" t="s">
        <v>63</v>
      </c>
      <c r="C36" s="14" t="s">
        <v>17</v>
      </c>
      <c r="D36" s="14" t="s">
        <v>157</v>
      </c>
      <c r="E36" s="14" t="s">
        <v>157</v>
      </c>
      <c r="F36" s="14" t="s">
        <v>165</v>
      </c>
      <c r="G36" s="40">
        <v>10918690.2097</v>
      </c>
      <c r="H36" s="13">
        <f t="shared" si="0"/>
        <v>1.0390054241440265E-2</v>
      </c>
      <c r="I36" s="13" t="s">
        <v>137</v>
      </c>
      <c r="J36" s="13">
        <v>0.06</v>
      </c>
      <c r="K36" s="25">
        <v>49334</v>
      </c>
      <c r="L36" s="24">
        <v>4.4000000000000004</v>
      </c>
      <c r="M36" s="25" t="s">
        <v>140</v>
      </c>
      <c r="N36" s="45">
        <v>0.68852081895560147</v>
      </c>
      <c r="O36" s="37">
        <v>0.14585764294049008</v>
      </c>
      <c r="P36" s="27" t="s">
        <v>145</v>
      </c>
      <c r="R36" s="30"/>
    </row>
    <row r="37" spans="1:18" x14ac:dyDescent="0.25">
      <c r="A37" s="14" t="s">
        <v>121</v>
      </c>
      <c r="B37" s="14" t="s">
        <v>68</v>
      </c>
      <c r="C37" s="14" t="s">
        <v>21</v>
      </c>
      <c r="D37" s="14" t="s">
        <v>92</v>
      </c>
      <c r="E37" s="14" t="s">
        <v>156</v>
      </c>
      <c r="F37" s="14" t="s">
        <v>6</v>
      </c>
      <c r="G37" s="40">
        <v>10658791.4745</v>
      </c>
      <c r="H37" s="13">
        <f t="shared" si="0"/>
        <v>1.0142738683974339E-2</v>
      </c>
      <c r="I37" s="13" t="s">
        <v>137</v>
      </c>
      <c r="J37" s="13">
        <v>0.09</v>
      </c>
      <c r="K37" s="25">
        <v>49751</v>
      </c>
      <c r="L37" s="24">
        <v>4.5424462657362934</v>
      </c>
      <c r="M37" s="25" t="s">
        <v>140</v>
      </c>
      <c r="N37" s="45">
        <v>0.69930069930069938</v>
      </c>
      <c r="O37" s="37">
        <v>1</v>
      </c>
      <c r="P37" s="27" t="s">
        <v>145</v>
      </c>
      <c r="R37" s="30"/>
    </row>
    <row r="38" spans="1:18" x14ac:dyDescent="0.25">
      <c r="A38" s="14" t="s">
        <v>182</v>
      </c>
      <c r="B38" s="14" t="s">
        <v>183</v>
      </c>
      <c r="C38" s="14" t="s">
        <v>184</v>
      </c>
      <c r="D38" s="14" t="s">
        <v>7</v>
      </c>
      <c r="E38" s="14" t="s">
        <v>175</v>
      </c>
      <c r="F38" s="14" t="s">
        <v>6</v>
      </c>
      <c r="G38" s="40">
        <v>10586832.1128</v>
      </c>
      <c r="H38" s="13">
        <f t="shared" ref="H38:H55" si="1">G38/$G$62</f>
        <v>1.0074263284738429E-2</v>
      </c>
      <c r="I38" s="13" t="s">
        <v>137</v>
      </c>
      <c r="J38" s="13">
        <v>0.1</v>
      </c>
      <c r="K38" s="25">
        <v>50243</v>
      </c>
      <c r="L38" s="24">
        <v>4.0669568183900191</v>
      </c>
      <c r="M38" s="25" t="s">
        <v>140</v>
      </c>
      <c r="N38" s="45" t="s">
        <v>6</v>
      </c>
      <c r="O38" s="37">
        <v>0.13255005089921953</v>
      </c>
      <c r="P38" s="27" t="s">
        <v>144</v>
      </c>
      <c r="R38" s="30"/>
    </row>
    <row r="39" spans="1:18" x14ac:dyDescent="0.25">
      <c r="A39" s="14" t="s">
        <v>169</v>
      </c>
      <c r="B39" s="14" t="s">
        <v>66</v>
      </c>
      <c r="C39" s="14" t="s">
        <v>171</v>
      </c>
      <c r="D39" s="14" t="s">
        <v>160</v>
      </c>
      <c r="E39" s="14" t="s">
        <v>157</v>
      </c>
      <c r="F39" s="14" t="s">
        <v>6</v>
      </c>
      <c r="G39" s="40">
        <v>10506265.7223</v>
      </c>
      <c r="H39" s="13">
        <f t="shared" si="1"/>
        <v>9.9975975719784494E-3</v>
      </c>
      <c r="I39" s="13" t="s">
        <v>137</v>
      </c>
      <c r="J39" s="13">
        <v>0.09</v>
      </c>
      <c r="K39" s="25">
        <v>48956</v>
      </c>
      <c r="L39" s="24">
        <v>4.2177755806502217</v>
      </c>
      <c r="M39" s="25" t="s">
        <v>140</v>
      </c>
      <c r="N39" s="45">
        <v>0.36378187638691839</v>
      </c>
      <c r="O39" s="37">
        <v>1</v>
      </c>
      <c r="P39" s="27" t="s">
        <v>144</v>
      </c>
      <c r="R39" s="30"/>
    </row>
    <row r="40" spans="1:18" x14ac:dyDescent="0.25">
      <c r="A40" s="14" t="s">
        <v>141</v>
      </c>
      <c r="B40" s="14" t="s">
        <v>63</v>
      </c>
      <c r="C40" s="14" t="s">
        <v>142</v>
      </c>
      <c r="D40" s="14" t="s">
        <v>92</v>
      </c>
      <c r="E40" s="14" t="s">
        <v>173</v>
      </c>
      <c r="F40" s="14" t="s">
        <v>6</v>
      </c>
      <c r="G40" s="40">
        <v>10149665.669600001</v>
      </c>
      <c r="H40" s="13">
        <f t="shared" si="1"/>
        <v>9.6582625584470741E-3</v>
      </c>
      <c r="I40" s="13" t="s">
        <v>137</v>
      </c>
      <c r="J40" s="13">
        <v>8.9200000000000002E-2</v>
      </c>
      <c r="K40" s="25" t="s">
        <v>143</v>
      </c>
      <c r="L40" s="24">
        <v>5.0990306011185798</v>
      </c>
      <c r="M40" s="25" t="s">
        <v>140</v>
      </c>
      <c r="N40" s="45">
        <v>0.6097560975609756</v>
      </c>
      <c r="O40" s="37">
        <v>0.6</v>
      </c>
      <c r="P40" s="27" t="s">
        <v>145</v>
      </c>
      <c r="R40" s="30"/>
    </row>
    <row r="41" spans="1:18" x14ac:dyDescent="0.25">
      <c r="A41" s="14" t="s">
        <v>93</v>
      </c>
      <c r="B41" s="14" t="s">
        <v>61</v>
      </c>
      <c r="C41" s="14" t="s">
        <v>14</v>
      </c>
      <c r="D41" s="14" t="s">
        <v>157</v>
      </c>
      <c r="E41" s="14" t="s">
        <v>157</v>
      </c>
      <c r="F41" s="14" t="s">
        <v>6</v>
      </c>
      <c r="G41" s="40">
        <v>10070819.694700001</v>
      </c>
      <c r="H41" s="13">
        <f t="shared" si="1"/>
        <v>9.5832339661711934E-3</v>
      </c>
      <c r="I41" s="13" t="s">
        <v>137</v>
      </c>
      <c r="J41" s="13">
        <v>8.2000000000000003E-2</v>
      </c>
      <c r="K41" s="25">
        <v>48841</v>
      </c>
      <c r="L41" s="24">
        <v>3.9787795688627567</v>
      </c>
      <c r="M41" s="25" t="s">
        <v>140</v>
      </c>
      <c r="N41" s="45">
        <v>0.5663869072597566</v>
      </c>
      <c r="O41" s="37">
        <v>0.32514444444444446</v>
      </c>
      <c r="P41" s="27" t="s">
        <v>145</v>
      </c>
      <c r="R41" s="30"/>
    </row>
    <row r="42" spans="1:18" x14ac:dyDescent="0.25">
      <c r="A42" s="14" t="s">
        <v>98</v>
      </c>
      <c r="B42" s="14" t="s">
        <v>61</v>
      </c>
      <c r="C42" s="14" t="s">
        <v>8</v>
      </c>
      <c r="D42" s="14" t="s">
        <v>157</v>
      </c>
      <c r="E42" s="14" t="s">
        <v>157</v>
      </c>
      <c r="F42" s="14" t="s">
        <v>6</v>
      </c>
      <c r="G42" s="40">
        <v>10053210.0845</v>
      </c>
      <c r="H42" s="13">
        <f t="shared" si="1"/>
        <v>9.5664769374768453E-3</v>
      </c>
      <c r="I42" s="13" t="s">
        <v>137</v>
      </c>
      <c r="J42" s="13">
        <v>8.2000000000000003E-2</v>
      </c>
      <c r="K42" s="25">
        <v>48841</v>
      </c>
      <c r="L42" s="24">
        <v>3.9787795688627567</v>
      </c>
      <c r="M42" s="25" t="s">
        <v>140</v>
      </c>
      <c r="N42" s="45">
        <v>0.5663869072597566</v>
      </c>
      <c r="O42" s="37">
        <v>0.32515555555555553</v>
      </c>
      <c r="P42" s="27" t="s">
        <v>145</v>
      </c>
      <c r="R42" s="30"/>
    </row>
    <row r="43" spans="1:18" x14ac:dyDescent="0.25">
      <c r="A43" s="14" t="s">
        <v>78</v>
      </c>
      <c r="B43" s="14" t="s">
        <v>72</v>
      </c>
      <c r="C43" s="14" t="s">
        <v>29</v>
      </c>
      <c r="D43" s="14" t="s">
        <v>33</v>
      </c>
      <c r="E43" s="14" t="s">
        <v>174</v>
      </c>
      <c r="F43" s="14" t="s">
        <v>116</v>
      </c>
      <c r="G43" s="40">
        <v>9718086.3679000009</v>
      </c>
      <c r="H43" s="13">
        <f t="shared" si="1"/>
        <v>9.2475784683203784E-3</v>
      </c>
      <c r="I43" s="13" t="s">
        <v>137</v>
      </c>
      <c r="J43" s="13">
        <v>5.5E-2</v>
      </c>
      <c r="K43" s="25">
        <v>49558</v>
      </c>
      <c r="L43" s="24">
        <v>4.6936982965711413</v>
      </c>
      <c r="M43" s="25" t="s">
        <v>140</v>
      </c>
      <c r="N43" s="45">
        <v>0.32086563307493537</v>
      </c>
      <c r="O43" s="37">
        <v>0.22856000000000001</v>
      </c>
      <c r="P43" s="27" t="s">
        <v>145</v>
      </c>
      <c r="R43" s="30"/>
    </row>
    <row r="44" spans="1:18" x14ac:dyDescent="0.25">
      <c r="A44" s="14" t="s">
        <v>86</v>
      </c>
      <c r="B44" s="14" t="s">
        <v>66</v>
      </c>
      <c r="C44" s="14" t="s">
        <v>23</v>
      </c>
      <c r="D44" s="14" t="s">
        <v>7</v>
      </c>
      <c r="E44" s="14" t="s">
        <v>179</v>
      </c>
      <c r="F44" s="14" t="s">
        <v>6</v>
      </c>
      <c r="G44" s="40">
        <v>7582885.6245999997</v>
      </c>
      <c r="H44" s="13">
        <f t="shared" si="1"/>
        <v>7.2157549516551744E-3</v>
      </c>
      <c r="I44" s="13" t="s">
        <v>137</v>
      </c>
      <c r="J44" s="13">
        <v>8.5000000000000006E-2</v>
      </c>
      <c r="K44" s="25" t="s">
        <v>103</v>
      </c>
      <c r="L44" s="24">
        <v>0.3</v>
      </c>
      <c r="M44" s="25" t="s">
        <v>140</v>
      </c>
      <c r="N44" s="45">
        <v>0.52631578947368418</v>
      </c>
      <c r="O44" s="37">
        <v>1</v>
      </c>
      <c r="P44" s="27" t="s">
        <v>145</v>
      </c>
      <c r="Q44" s="31"/>
      <c r="R44" s="30"/>
    </row>
    <row r="45" spans="1:18" x14ac:dyDescent="0.25">
      <c r="A45" s="14" t="s">
        <v>87</v>
      </c>
      <c r="B45" s="14" t="s">
        <v>66</v>
      </c>
      <c r="C45" s="14" t="s">
        <v>22</v>
      </c>
      <c r="D45" s="14" t="s">
        <v>7</v>
      </c>
      <c r="E45" s="14" t="s">
        <v>179</v>
      </c>
      <c r="F45" s="14" t="s">
        <v>6</v>
      </c>
      <c r="G45" s="40">
        <v>7582885.6245999997</v>
      </c>
      <c r="H45" s="13">
        <f t="shared" si="1"/>
        <v>7.2157549516551744E-3</v>
      </c>
      <c r="I45" s="13" t="s">
        <v>137</v>
      </c>
      <c r="J45" s="13">
        <v>8.5000000000000006E-2</v>
      </c>
      <c r="K45" s="25" t="s">
        <v>103</v>
      </c>
      <c r="L45" s="24">
        <v>0.3</v>
      </c>
      <c r="M45" s="25" t="s">
        <v>140</v>
      </c>
      <c r="N45" s="45">
        <v>0.52631578947368418</v>
      </c>
      <c r="O45" s="37">
        <v>1</v>
      </c>
      <c r="P45" s="27" t="s">
        <v>145</v>
      </c>
      <c r="R45" s="30"/>
    </row>
    <row r="46" spans="1:18" x14ac:dyDescent="0.25">
      <c r="A46" s="14" t="s">
        <v>91</v>
      </c>
      <c r="B46" s="14" t="s">
        <v>61</v>
      </c>
      <c r="C46" s="14" t="s">
        <v>16</v>
      </c>
      <c r="D46" s="14" t="s">
        <v>157</v>
      </c>
      <c r="E46" s="14" t="s">
        <v>157</v>
      </c>
      <c r="F46" s="14" t="s">
        <v>6</v>
      </c>
      <c r="G46" s="40">
        <v>7282116.8064000001</v>
      </c>
      <c r="H46" s="13">
        <f t="shared" si="1"/>
        <v>6.9295480646371982E-3</v>
      </c>
      <c r="I46" s="13" t="s">
        <v>138</v>
      </c>
      <c r="J46" s="13">
        <v>7.0000000000000007E-2</v>
      </c>
      <c r="K46" s="25">
        <v>47918</v>
      </c>
      <c r="L46" s="24">
        <v>2.6</v>
      </c>
      <c r="M46" s="25" t="s">
        <v>140</v>
      </c>
      <c r="N46" s="45">
        <v>0.73529411764705876</v>
      </c>
      <c r="O46" s="37">
        <v>1</v>
      </c>
      <c r="P46" s="27" t="s">
        <v>145</v>
      </c>
      <c r="R46" s="30"/>
    </row>
    <row r="47" spans="1:18" x14ac:dyDescent="0.25">
      <c r="A47" s="14" t="s">
        <v>131</v>
      </c>
      <c r="B47" s="14" t="s">
        <v>77</v>
      </c>
      <c r="C47" s="14" t="s">
        <v>134</v>
      </c>
      <c r="D47" s="14" t="s">
        <v>7</v>
      </c>
      <c r="E47" s="14" t="s">
        <v>178</v>
      </c>
      <c r="F47" s="14" t="s">
        <v>6</v>
      </c>
      <c r="G47" s="40">
        <v>5014121.5272000004</v>
      </c>
      <c r="H47" s="13">
        <f t="shared" si="1"/>
        <v>4.7713593517379142E-3</v>
      </c>
      <c r="I47" s="13" t="s">
        <v>137</v>
      </c>
      <c r="J47" s="13">
        <v>0.1</v>
      </c>
      <c r="K47" s="25">
        <v>47786</v>
      </c>
      <c r="L47" s="24">
        <v>2.7192406934354825</v>
      </c>
      <c r="M47" s="25" t="s">
        <v>140</v>
      </c>
      <c r="N47" s="45">
        <v>0.75757575757575757</v>
      </c>
      <c r="O47" s="37">
        <v>1</v>
      </c>
      <c r="P47" s="27" t="s">
        <v>144</v>
      </c>
      <c r="R47" s="30"/>
    </row>
    <row r="48" spans="1:18" x14ac:dyDescent="0.25">
      <c r="A48" s="14" t="s">
        <v>159</v>
      </c>
      <c r="B48" s="14" t="s">
        <v>63</v>
      </c>
      <c r="C48" s="14" t="s">
        <v>158</v>
      </c>
      <c r="D48" s="14" t="s">
        <v>160</v>
      </c>
      <c r="E48" s="14" t="s">
        <v>173</v>
      </c>
      <c r="F48" s="14" t="s">
        <v>118</v>
      </c>
      <c r="G48" s="40">
        <v>4716088.7071000002</v>
      </c>
      <c r="H48" s="13">
        <f t="shared" si="1"/>
        <v>4.4877559975720956E-3</v>
      </c>
      <c r="I48" s="13" t="s">
        <v>137</v>
      </c>
      <c r="J48" s="13">
        <v>6.1017000000000002E-2</v>
      </c>
      <c r="K48" s="25">
        <v>50024</v>
      </c>
      <c r="L48" s="24">
        <v>7.7959491402132848</v>
      </c>
      <c r="M48" s="25" t="s">
        <v>162</v>
      </c>
      <c r="N48" s="45" t="s">
        <v>6</v>
      </c>
      <c r="O48" s="37">
        <v>7.3249999999999999E-3</v>
      </c>
      <c r="P48" s="27" t="s">
        <v>161</v>
      </c>
      <c r="R48" s="30"/>
    </row>
    <row r="49" spans="1:18" x14ac:dyDescent="0.25">
      <c r="A49" s="14" t="s">
        <v>95</v>
      </c>
      <c r="B49" s="14" t="s">
        <v>96</v>
      </c>
      <c r="C49" s="14" t="s">
        <v>10</v>
      </c>
      <c r="D49" s="14" t="s">
        <v>157</v>
      </c>
      <c r="E49" s="14" t="s">
        <v>157</v>
      </c>
      <c r="F49" s="14" t="s">
        <v>6</v>
      </c>
      <c r="G49" s="40">
        <v>4357561.2933999998</v>
      </c>
      <c r="H49" s="13">
        <f t="shared" si="1"/>
        <v>4.1465869375618613E-3</v>
      </c>
      <c r="I49" s="13" t="s">
        <v>137</v>
      </c>
      <c r="J49" s="13">
        <v>0.05</v>
      </c>
      <c r="K49" s="25">
        <v>49500</v>
      </c>
      <c r="L49" s="24">
        <v>4.7492301073169356</v>
      </c>
      <c r="M49" s="25" t="s">
        <v>140</v>
      </c>
      <c r="N49" s="45">
        <v>0.71521923142034871</v>
      </c>
      <c r="O49" s="37">
        <v>2.3444244560944908E-2</v>
      </c>
      <c r="P49" s="27" t="s">
        <v>145</v>
      </c>
      <c r="Q49" s="31"/>
      <c r="R49" s="30"/>
    </row>
    <row r="50" spans="1:18" x14ac:dyDescent="0.25">
      <c r="A50" s="14" t="s">
        <v>90</v>
      </c>
      <c r="B50" s="14" t="s">
        <v>66</v>
      </c>
      <c r="C50" s="14" t="s">
        <v>15</v>
      </c>
      <c r="D50" s="14" t="s">
        <v>157</v>
      </c>
      <c r="E50" s="14" t="s">
        <v>157</v>
      </c>
      <c r="F50" s="14" t="s">
        <v>6</v>
      </c>
      <c r="G50" s="40">
        <v>3888053.6420999998</v>
      </c>
      <c r="H50" s="13">
        <f t="shared" si="1"/>
        <v>3.6998108252178645E-3</v>
      </c>
      <c r="I50" s="13" t="s">
        <v>137</v>
      </c>
      <c r="J50" s="13">
        <v>5.7500000000000002E-2</v>
      </c>
      <c r="K50" s="25">
        <v>49439</v>
      </c>
      <c r="L50" s="24">
        <v>4.5999999999999996</v>
      </c>
      <c r="M50" s="25" t="s">
        <v>140</v>
      </c>
      <c r="N50" s="45">
        <v>0.32905149051490518</v>
      </c>
      <c r="O50" s="37">
        <v>6.9743083753937229E-2</v>
      </c>
      <c r="P50" s="27" t="s">
        <v>145</v>
      </c>
      <c r="R50" s="30"/>
    </row>
    <row r="51" spans="1:18" x14ac:dyDescent="0.25">
      <c r="A51" s="14" t="s">
        <v>65</v>
      </c>
      <c r="B51" s="14" t="s">
        <v>66</v>
      </c>
      <c r="C51" s="14" t="s">
        <v>38</v>
      </c>
      <c r="D51" s="14" t="s">
        <v>7</v>
      </c>
      <c r="E51" s="14" t="s">
        <v>176</v>
      </c>
      <c r="F51" s="14" t="s">
        <v>6</v>
      </c>
      <c r="G51" s="40">
        <v>2581986.4969000001</v>
      </c>
      <c r="H51" s="13">
        <f t="shared" si="1"/>
        <v>2.456977827764053E-3</v>
      </c>
      <c r="I51" s="13" t="s">
        <v>137</v>
      </c>
      <c r="J51" s="13">
        <v>7.85E-2</v>
      </c>
      <c r="K51" s="25">
        <v>45988</v>
      </c>
      <c r="L51" s="24">
        <v>0.572202137</v>
      </c>
      <c r="M51" s="25" t="s">
        <v>140</v>
      </c>
      <c r="N51" s="45">
        <v>0.66666666666666663</v>
      </c>
      <c r="O51" s="37">
        <v>1</v>
      </c>
      <c r="P51" s="27" t="s">
        <v>145</v>
      </c>
      <c r="R51" s="30"/>
    </row>
    <row r="52" spans="1:18" x14ac:dyDescent="0.25">
      <c r="A52" s="14" t="s">
        <v>67</v>
      </c>
      <c r="B52" s="14" t="s">
        <v>66</v>
      </c>
      <c r="C52" s="14" t="s">
        <v>37</v>
      </c>
      <c r="D52" s="14" t="s">
        <v>7</v>
      </c>
      <c r="E52" s="14" t="s">
        <v>176</v>
      </c>
      <c r="F52" s="14" t="s">
        <v>6</v>
      </c>
      <c r="G52" s="40">
        <v>2581649.7376000001</v>
      </c>
      <c r="H52" s="13">
        <f t="shared" si="1"/>
        <v>2.4566573728994024E-3</v>
      </c>
      <c r="I52" s="13" t="s">
        <v>137</v>
      </c>
      <c r="J52" s="13">
        <v>7.85E-2</v>
      </c>
      <c r="K52" s="25">
        <v>45988</v>
      </c>
      <c r="L52" s="24">
        <v>0.572202137</v>
      </c>
      <c r="M52" s="25" t="s">
        <v>140</v>
      </c>
      <c r="N52" s="45">
        <v>0.66666666666666663</v>
      </c>
      <c r="O52" s="37">
        <v>1</v>
      </c>
      <c r="P52" s="27" t="s">
        <v>145</v>
      </c>
      <c r="R52" s="30"/>
    </row>
    <row r="53" spans="1:18" x14ac:dyDescent="0.25">
      <c r="A53" s="14" t="s">
        <v>136</v>
      </c>
      <c r="B53" s="14" t="s">
        <v>66</v>
      </c>
      <c r="C53" s="14" t="s">
        <v>139</v>
      </c>
      <c r="D53" s="14" t="s">
        <v>7</v>
      </c>
      <c r="E53" s="14" t="s">
        <v>176</v>
      </c>
      <c r="F53" s="14" t="s">
        <v>6</v>
      </c>
      <c r="G53" s="40">
        <v>2376340.5427999999</v>
      </c>
      <c r="H53" s="13">
        <f t="shared" si="1"/>
        <v>2.2612883653289387E-3</v>
      </c>
      <c r="I53" s="13" t="s">
        <v>137</v>
      </c>
      <c r="J53" s="13">
        <v>0.09</v>
      </c>
      <c r="K53" s="25" t="s">
        <v>115</v>
      </c>
      <c r="L53" s="24">
        <v>0.26229536603829762</v>
      </c>
      <c r="M53" s="25" t="s">
        <v>140</v>
      </c>
      <c r="N53" s="45">
        <v>0.77391587472782397</v>
      </c>
      <c r="O53" s="37">
        <v>1</v>
      </c>
      <c r="P53" s="27" t="s">
        <v>144</v>
      </c>
      <c r="R53" s="30"/>
    </row>
    <row r="54" spans="1:18" x14ac:dyDescent="0.25">
      <c r="A54" s="14" t="s">
        <v>94</v>
      </c>
      <c r="B54" s="14" t="s">
        <v>66</v>
      </c>
      <c r="C54" s="14" t="s">
        <v>13</v>
      </c>
      <c r="D54" s="14" t="s">
        <v>7</v>
      </c>
      <c r="E54" s="14" t="s">
        <v>179</v>
      </c>
      <c r="F54" s="14" t="s">
        <v>6</v>
      </c>
      <c r="G54" s="40">
        <v>1285660.5788</v>
      </c>
      <c r="H54" s="13">
        <f t="shared" si="1"/>
        <v>1.2234144291360485E-3</v>
      </c>
      <c r="I54" s="13" t="s">
        <v>137</v>
      </c>
      <c r="J54" s="13">
        <v>0.1</v>
      </c>
      <c r="K54" s="25">
        <v>45806</v>
      </c>
      <c r="L54" s="24">
        <v>0.1</v>
      </c>
      <c r="M54" s="25" t="s">
        <v>140</v>
      </c>
      <c r="N54" s="45">
        <v>0.1529051987767584</v>
      </c>
      <c r="O54" s="37">
        <v>1</v>
      </c>
      <c r="P54" s="27" t="s">
        <v>145</v>
      </c>
      <c r="R54" s="30"/>
    </row>
    <row r="55" spans="1:18" x14ac:dyDescent="0.25">
      <c r="A55" s="14" t="s">
        <v>170</v>
      </c>
      <c r="B55" s="14" t="s">
        <v>61</v>
      </c>
      <c r="C55" s="14" t="s">
        <v>166</v>
      </c>
      <c r="D55" s="14" t="s">
        <v>7</v>
      </c>
      <c r="E55" s="14" t="s">
        <v>156</v>
      </c>
      <c r="F55" s="14" t="s">
        <v>6</v>
      </c>
      <c r="G55" s="40">
        <v>551921.7807</v>
      </c>
      <c r="H55" s="13">
        <f t="shared" si="1"/>
        <v>5.2520010444209308E-4</v>
      </c>
      <c r="I55" s="13" t="s">
        <v>137</v>
      </c>
      <c r="J55" s="13">
        <v>0.1007</v>
      </c>
      <c r="K55" s="25">
        <v>49202</v>
      </c>
      <c r="L55" s="24">
        <v>5.0771296689682197</v>
      </c>
      <c r="M55" s="25" t="s">
        <v>140</v>
      </c>
      <c r="N55" s="45">
        <v>0.8</v>
      </c>
      <c r="O55" s="37">
        <v>6.0172997987289817E-3</v>
      </c>
      <c r="P55" s="27" t="s">
        <v>144</v>
      </c>
      <c r="R55" s="30"/>
    </row>
    <row r="56" spans="1:18" x14ac:dyDescent="0.25">
      <c r="A56" s="14"/>
      <c r="B56" s="14"/>
      <c r="C56" s="26"/>
      <c r="D56" s="12"/>
      <c r="E56" s="12"/>
      <c r="F56" s="12"/>
      <c r="G56" s="11"/>
      <c r="H56" s="13"/>
      <c r="I56" s="12"/>
      <c r="J56" s="13"/>
      <c r="K56" s="25"/>
      <c r="L56" s="24"/>
      <c r="M56" s="12"/>
      <c r="N56" s="45"/>
      <c r="O56" s="29" t="s">
        <v>126</v>
      </c>
      <c r="P56" s="27"/>
    </row>
    <row r="57" spans="1:18" x14ac:dyDescent="0.25">
      <c r="A57" s="23"/>
      <c r="B57" s="22"/>
      <c r="C57" s="21"/>
      <c r="D57" s="20"/>
      <c r="E57" s="20"/>
      <c r="F57" s="20"/>
      <c r="G57" s="47"/>
      <c r="H57" s="13"/>
      <c r="I57" s="20"/>
      <c r="J57" s="13"/>
      <c r="K57" s="19"/>
      <c r="L57" s="42"/>
      <c r="M57" s="9"/>
      <c r="N57" s="46"/>
      <c r="O57" s="18"/>
      <c r="P57" s="17"/>
    </row>
    <row r="58" spans="1:18" x14ac:dyDescent="0.25">
      <c r="A58" s="8" t="s">
        <v>5</v>
      </c>
      <c r="B58" s="16"/>
      <c r="C58" s="15"/>
      <c r="D58" s="15"/>
      <c r="E58" s="15"/>
      <c r="F58" s="15"/>
      <c r="G58" s="48">
        <f>SUM(G6:G57)</f>
        <v>1086922223.3039002</v>
      </c>
      <c r="H58" s="49">
        <f>G58/$G$62</f>
        <v>1.0342981291219051</v>
      </c>
      <c r="I58" s="15"/>
      <c r="J58" s="13"/>
      <c r="K58" s="10"/>
      <c r="L58" s="10"/>
      <c r="M58" s="7"/>
      <c r="N58" s="46"/>
    </row>
    <row r="59" spans="1:18" x14ac:dyDescent="0.25">
      <c r="A59" s="14" t="s">
        <v>4</v>
      </c>
      <c r="B59" s="14"/>
      <c r="C59" s="12"/>
      <c r="D59" s="12"/>
      <c r="E59" s="12"/>
      <c r="F59" s="12"/>
      <c r="G59" s="11">
        <v>14598003.3947</v>
      </c>
      <c r="H59" s="13"/>
      <c r="I59" s="12"/>
      <c r="J59" s="12"/>
      <c r="K59" s="11"/>
      <c r="L59" s="10"/>
      <c r="M59" s="9"/>
      <c r="N59" s="46"/>
    </row>
    <row r="60" spans="1:18" x14ac:dyDescent="0.25">
      <c r="A60" s="14" t="s">
        <v>3</v>
      </c>
      <c r="B60" s="14"/>
      <c r="C60" s="12"/>
      <c r="D60" s="12"/>
      <c r="E60" s="12"/>
      <c r="F60" s="12"/>
      <c r="G60" s="50">
        <v>-50641188.343699992</v>
      </c>
      <c r="H60" s="13"/>
      <c r="I60" s="12"/>
      <c r="J60" s="12"/>
      <c r="K60" s="11"/>
      <c r="L60" s="10"/>
      <c r="M60" s="9"/>
      <c r="N60" s="46"/>
    </row>
    <row r="61" spans="1:18" x14ac:dyDescent="0.25">
      <c r="A61" s="14" t="s">
        <v>2</v>
      </c>
      <c r="B61" s="32"/>
      <c r="C61" s="33"/>
      <c r="D61" s="33"/>
      <c r="E61" s="33"/>
      <c r="F61" s="33"/>
      <c r="G61" s="51">
        <f>SUM(G59:G60)</f>
        <v>-36043184.948999994</v>
      </c>
      <c r="H61" s="52">
        <f>G61/$G$62</f>
        <v>-3.4298129121905253E-2</v>
      </c>
      <c r="I61" s="33"/>
      <c r="J61" s="32"/>
      <c r="K61" s="32"/>
      <c r="L61" s="43"/>
      <c r="N61" s="46"/>
    </row>
    <row r="62" spans="1:18" x14ac:dyDescent="0.25">
      <c r="A62" s="8" t="s">
        <v>1</v>
      </c>
      <c r="B62" s="34"/>
      <c r="C62" s="35"/>
      <c r="D62" s="35"/>
      <c r="E62" s="35"/>
      <c r="F62" s="35"/>
      <c r="G62" s="48">
        <f>SUM(G58:G60)</f>
        <v>1050879038.3549004</v>
      </c>
      <c r="H62" s="49">
        <f>G62/$G$62</f>
        <v>1</v>
      </c>
      <c r="I62" s="35"/>
      <c r="J62" s="36"/>
      <c r="K62" s="8" t="s">
        <v>0</v>
      </c>
      <c r="L62" s="53">
        <f>SUMPRODUCT(L6:L55,G6:G55)/G62</f>
        <v>3.732138989993786</v>
      </c>
      <c r="M62" s="7"/>
      <c r="N62" s="46"/>
    </row>
    <row r="63" spans="1:18" x14ac:dyDescent="0.25">
      <c r="G63" s="47"/>
      <c r="K63" s="6"/>
      <c r="L63" s="44"/>
      <c r="N63" s="3"/>
    </row>
    <row r="64" spans="1:18" x14ac:dyDescent="0.25">
      <c r="G64" s="5"/>
      <c r="K64" s="3"/>
      <c r="L64" s="3"/>
      <c r="N64" s="3"/>
    </row>
    <row r="65" spans="7:14" x14ac:dyDescent="0.25">
      <c r="G65" s="4"/>
      <c r="K65" s="3"/>
      <c r="L65" s="3"/>
      <c r="N65" s="3"/>
    </row>
    <row r="68" spans="7:14" x14ac:dyDescent="0.25">
      <c r="G68" s="5"/>
    </row>
    <row r="81" spans="2:2" x14ac:dyDescent="0.25">
      <c r="B81" s="31"/>
    </row>
    <row r="82" spans="2:2" x14ac:dyDescent="0.25">
      <c r="B82" s="31"/>
    </row>
    <row r="108" spans="2:2" x14ac:dyDescent="0.25">
      <c r="B108" s="31"/>
    </row>
    <row r="113" spans="2:2" x14ac:dyDescent="0.25">
      <c r="B113" s="31"/>
    </row>
  </sheetData>
  <mergeCells count="2">
    <mergeCell ref="A1:K1"/>
    <mergeCell ref="A2:K2"/>
  </mergeCells>
  <phoneticPr fontId="12" type="noConversion"/>
  <conditionalFormatting sqref="C56:C1048576 C1:C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5"/>
  <sheetViews>
    <sheetView showFormulas="1" zoomScale="85" zoomScaleNormal="85" workbookViewId="0">
      <selection activeCell="B8" sqref="B8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39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s="39" t="s">
        <v>48</v>
      </c>
      <c r="H1" t="s">
        <v>46</v>
      </c>
      <c r="I1" t="s">
        <v>43</v>
      </c>
    </row>
    <row r="2" spans="1:9" x14ac:dyDescent="0.25">
      <c r="A2" t="s">
        <v>123</v>
      </c>
      <c r="B2" t="s">
        <v>119</v>
      </c>
      <c r="C2" t="s">
        <v>66</v>
      </c>
      <c r="D2" t="s">
        <v>7</v>
      </c>
      <c r="E2" t="s">
        <v>137</v>
      </c>
      <c r="F2" s="38">
        <v>0.09</v>
      </c>
      <c r="G2" s="39">
        <v>47655</v>
      </c>
      <c r="H2" t="s">
        <v>140</v>
      </c>
      <c r="I2" t="s">
        <v>144</v>
      </c>
    </row>
    <row r="3" spans="1:9" x14ac:dyDescent="0.25">
      <c r="A3" t="s">
        <v>42</v>
      </c>
      <c r="B3" t="s">
        <v>60</v>
      </c>
      <c r="C3" t="s">
        <v>61</v>
      </c>
      <c r="D3" t="s">
        <v>7</v>
      </c>
      <c r="E3" t="s">
        <v>137</v>
      </c>
      <c r="F3" s="38">
        <v>7.0000000000000007E-2</v>
      </c>
      <c r="G3" s="39">
        <v>46933</v>
      </c>
      <c r="H3" t="s">
        <v>140</v>
      </c>
      <c r="I3" t="s">
        <v>145</v>
      </c>
    </row>
    <row r="4" spans="1:9" x14ac:dyDescent="0.25">
      <c r="A4" t="s">
        <v>40</v>
      </c>
      <c r="B4" t="s">
        <v>129</v>
      </c>
      <c r="C4" t="s">
        <v>63</v>
      </c>
      <c r="D4" t="s">
        <v>151</v>
      </c>
      <c r="E4" t="s">
        <v>137</v>
      </c>
      <c r="F4" s="38">
        <v>9.7500000000000003E-2</v>
      </c>
      <c r="G4" s="39">
        <v>48127</v>
      </c>
      <c r="H4" t="s">
        <v>140</v>
      </c>
      <c r="I4" t="s">
        <v>145</v>
      </c>
    </row>
    <row r="5" spans="1:9" x14ac:dyDescent="0.25">
      <c r="A5" t="s">
        <v>41</v>
      </c>
      <c r="B5" t="s">
        <v>62</v>
      </c>
      <c r="C5" t="s">
        <v>61</v>
      </c>
      <c r="D5" t="s">
        <v>24</v>
      </c>
      <c r="E5" t="s">
        <v>137</v>
      </c>
      <c r="F5" s="38">
        <v>6.2E-2</v>
      </c>
      <c r="G5" s="39">
        <v>48603</v>
      </c>
      <c r="H5" t="s">
        <v>140</v>
      </c>
      <c r="I5" t="s">
        <v>145</v>
      </c>
    </row>
    <row r="6" spans="1:9" x14ac:dyDescent="0.25">
      <c r="A6" t="s">
        <v>109</v>
      </c>
      <c r="B6" t="s">
        <v>108</v>
      </c>
      <c r="C6" t="s">
        <v>66</v>
      </c>
      <c r="D6" t="s">
        <v>7</v>
      </c>
      <c r="E6" t="s">
        <v>137</v>
      </c>
      <c r="F6" s="38">
        <v>8.5000000000000006E-2</v>
      </c>
      <c r="G6" s="39">
        <v>52072</v>
      </c>
      <c r="H6" t="s">
        <v>140</v>
      </c>
      <c r="I6" t="s">
        <v>145</v>
      </c>
    </row>
    <row r="7" spans="1:9" x14ac:dyDescent="0.25">
      <c r="A7" t="s">
        <v>105</v>
      </c>
      <c r="B7" t="s">
        <v>104</v>
      </c>
      <c r="C7" t="s">
        <v>61</v>
      </c>
      <c r="D7" t="s">
        <v>7</v>
      </c>
      <c r="E7" t="s">
        <v>137</v>
      </c>
      <c r="F7" s="38">
        <v>9.5000000000000001E-2</v>
      </c>
      <c r="G7" s="39">
        <v>48442</v>
      </c>
      <c r="H7" t="s">
        <v>140</v>
      </c>
      <c r="I7" t="s">
        <v>145</v>
      </c>
    </row>
    <row r="8" spans="1:9" x14ac:dyDescent="0.25">
      <c r="A8" t="s">
        <v>19</v>
      </c>
      <c r="B8" t="s">
        <v>83</v>
      </c>
      <c r="C8" t="s">
        <v>66</v>
      </c>
      <c r="D8" t="s">
        <v>7</v>
      </c>
      <c r="E8" t="s">
        <v>137</v>
      </c>
      <c r="F8" s="38">
        <v>0.08</v>
      </c>
      <c r="G8" s="39">
        <v>51804</v>
      </c>
      <c r="H8" t="s">
        <v>140</v>
      </c>
      <c r="I8" t="s">
        <v>145</v>
      </c>
    </row>
    <row r="9" spans="1:9" x14ac:dyDescent="0.25">
      <c r="A9" t="s">
        <v>133</v>
      </c>
      <c r="B9" t="s">
        <v>130</v>
      </c>
      <c r="C9" t="s">
        <v>63</v>
      </c>
      <c r="D9" t="s">
        <v>24</v>
      </c>
      <c r="E9" t="s">
        <v>137</v>
      </c>
      <c r="F9" s="38">
        <v>9.5000000000000001E-2</v>
      </c>
      <c r="G9" s="39">
        <v>51312</v>
      </c>
      <c r="H9" t="s">
        <v>140</v>
      </c>
      <c r="I9" t="s">
        <v>145</v>
      </c>
    </row>
    <row r="10" spans="1:9" x14ac:dyDescent="0.25">
      <c r="A10" t="s">
        <v>124</v>
      </c>
      <c r="B10" t="s">
        <v>120</v>
      </c>
      <c r="C10" t="s">
        <v>63</v>
      </c>
      <c r="D10" t="s">
        <v>92</v>
      </c>
      <c r="E10" t="s">
        <v>137</v>
      </c>
      <c r="F10" s="38">
        <v>0.1</v>
      </c>
      <c r="G10" s="39">
        <v>49734</v>
      </c>
      <c r="H10" t="s">
        <v>140</v>
      </c>
      <c r="I10" t="s">
        <v>144</v>
      </c>
    </row>
    <row r="11" spans="1:9" x14ac:dyDescent="0.25">
      <c r="A11" t="s">
        <v>36</v>
      </c>
      <c r="B11" t="s">
        <v>69</v>
      </c>
      <c r="C11" t="s">
        <v>63</v>
      </c>
      <c r="D11" t="s">
        <v>24</v>
      </c>
      <c r="E11" t="s">
        <v>137</v>
      </c>
      <c r="F11" s="38">
        <v>7.7499999999999999E-2</v>
      </c>
      <c r="G11" s="39">
        <v>47997</v>
      </c>
      <c r="H11" t="s">
        <v>140</v>
      </c>
      <c r="I11" t="s">
        <v>145</v>
      </c>
    </row>
    <row r="12" spans="1:9" x14ac:dyDescent="0.25">
      <c r="A12" t="s">
        <v>35</v>
      </c>
      <c r="B12" t="s">
        <v>70</v>
      </c>
      <c r="C12" t="s">
        <v>63</v>
      </c>
      <c r="D12" t="s">
        <v>24</v>
      </c>
      <c r="E12" t="s">
        <v>137</v>
      </c>
      <c r="F12" s="38">
        <v>7.7499999999999999E-2</v>
      </c>
      <c r="G12" s="39">
        <v>47997</v>
      </c>
      <c r="H12" t="s">
        <v>140</v>
      </c>
      <c r="I12" t="s">
        <v>145</v>
      </c>
    </row>
    <row r="13" spans="1:9" x14ac:dyDescent="0.25">
      <c r="A13" t="s">
        <v>73</v>
      </c>
      <c r="B13" t="s">
        <v>71</v>
      </c>
      <c r="C13" t="s">
        <v>72</v>
      </c>
      <c r="D13" t="s">
        <v>152</v>
      </c>
      <c r="E13" t="s">
        <v>137</v>
      </c>
      <c r="F13" s="38">
        <v>7.0000000000000007E-2</v>
      </c>
      <c r="G13" s="39">
        <v>48380</v>
      </c>
      <c r="H13" t="s">
        <v>140</v>
      </c>
      <c r="I13" t="s">
        <v>145</v>
      </c>
    </row>
    <row r="14" spans="1:9" x14ac:dyDescent="0.25">
      <c r="A14" t="s">
        <v>34</v>
      </c>
      <c r="B14" t="s">
        <v>74</v>
      </c>
      <c r="C14" t="s">
        <v>72</v>
      </c>
      <c r="D14" t="s">
        <v>33</v>
      </c>
      <c r="E14" t="s">
        <v>137</v>
      </c>
      <c r="F14" s="38">
        <v>0.05</v>
      </c>
      <c r="G14" s="39">
        <v>49780</v>
      </c>
      <c r="H14" t="s">
        <v>140</v>
      </c>
      <c r="I14" t="s">
        <v>145</v>
      </c>
    </row>
    <row r="15" spans="1:9" x14ac:dyDescent="0.25">
      <c r="A15" t="s">
        <v>128</v>
      </c>
      <c r="B15" t="s">
        <v>127</v>
      </c>
      <c r="C15" t="s">
        <v>63</v>
      </c>
      <c r="D15" t="s">
        <v>92</v>
      </c>
      <c r="E15" t="s">
        <v>137</v>
      </c>
      <c r="F15" s="38">
        <v>0.1</v>
      </c>
      <c r="G15" s="39">
        <v>50769</v>
      </c>
      <c r="H15" t="s">
        <v>140</v>
      </c>
      <c r="I15" t="s">
        <v>144</v>
      </c>
    </row>
    <row r="16" spans="1:9" x14ac:dyDescent="0.25">
      <c r="A16" t="s">
        <v>32</v>
      </c>
      <c r="B16" t="s">
        <v>75</v>
      </c>
      <c r="C16" t="s">
        <v>61</v>
      </c>
      <c r="D16" t="s">
        <v>24</v>
      </c>
      <c r="E16" t="s">
        <v>137</v>
      </c>
      <c r="F16" s="38">
        <v>0.05</v>
      </c>
      <c r="G16" s="39">
        <v>48414</v>
      </c>
      <c r="H16" t="s">
        <v>140</v>
      </c>
      <c r="I16" t="s">
        <v>145</v>
      </c>
    </row>
    <row r="17" spans="1:9" x14ac:dyDescent="0.25">
      <c r="A17" t="s">
        <v>39</v>
      </c>
      <c r="B17" t="s">
        <v>64</v>
      </c>
      <c r="C17" t="s">
        <v>61</v>
      </c>
      <c r="D17" t="s">
        <v>152</v>
      </c>
      <c r="E17" t="s">
        <v>137</v>
      </c>
      <c r="F17" s="38">
        <v>5.9299999999999999E-2</v>
      </c>
      <c r="G17" s="39">
        <v>51210</v>
      </c>
      <c r="H17" t="s">
        <v>140</v>
      </c>
      <c r="I17" t="s">
        <v>145</v>
      </c>
    </row>
    <row r="18" spans="1:9" x14ac:dyDescent="0.25">
      <c r="A18" t="s">
        <v>81</v>
      </c>
      <c r="B18" t="s">
        <v>80</v>
      </c>
      <c r="C18" t="s">
        <v>63</v>
      </c>
      <c r="D18" t="s">
        <v>24</v>
      </c>
      <c r="E18" t="s">
        <v>137</v>
      </c>
      <c r="F18" s="38">
        <v>9.8500000000000004E-2</v>
      </c>
      <c r="G18" s="39">
        <v>48388</v>
      </c>
      <c r="H18" t="s">
        <v>140</v>
      </c>
      <c r="I18" t="s">
        <v>145</v>
      </c>
    </row>
    <row r="19" spans="1:9" x14ac:dyDescent="0.25">
      <c r="A19" t="s">
        <v>102</v>
      </c>
      <c r="B19" t="s">
        <v>101</v>
      </c>
      <c r="C19" t="s">
        <v>66</v>
      </c>
      <c r="D19" t="s">
        <v>7</v>
      </c>
      <c r="E19" t="s">
        <v>137</v>
      </c>
      <c r="F19" s="38">
        <v>0.09</v>
      </c>
      <c r="G19" s="39">
        <v>46629</v>
      </c>
      <c r="H19" t="s">
        <v>140</v>
      </c>
      <c r="I19" t="s">
        <v>145</v>
      </c>
    </row>
    <row r="20" spans="1:9" x14ac:dyDescent="0.25">
      <c r="A20" t="s">
        <v>100</v>
      </c>
      <c r="B20" t="s">
        <v>99</v>
      </c>
      <c r="C20" t="s">
        <v>66</v>
      </c>
      <c r="D20" t="s">
        <v>7</v>
      </c>
      <c r="E20" t="s">
        <v>137</v>
      </c>
      <c r="F20" s="38">
        <v>8.5000000000000006E-2</v>
      </c>
      <c r="G20" s="39">
        <v>46576</v>
      </c>
      <c r="H20" t="s">
        <v>140</v>
      </c>
      <c r="I20" t="s">
        <v>145</v>
      </c>
    </row>
    <row r="21" spans="1:9" x14ac:dyDescent="0.25">
      <c r="A21" t="s">
        <v>135</v>
      </c>
      <c r="B21" t="s">
        <v>132</v>
      </c>
      <c r="C21" t="s">
        <v>63</v>
      </c>
      <c r="D21" t="s">
        <v>24</v>
      </c>
      <c r="E21" t="s">
        <v>137</v>
      </c>
      <c r="F21" s="38">
        <v>9.5000000000000001E-2</v>
      </c>
      <c r="G21" s="39">
        <v>51312</v>
      </c>
      <c r="H21" t="s">
        <v>140</v>
      </c>
      <c r="I21" t="s">
        <v>144</v>
      </c>
    </row>
    <row r="22" spans="1:9" x14ac:dyDescent="0.25">
      <c r="A22" t="s">
        <v>27</v>
      </c>
      <c r="B22" t="s">
        <v>82</v>
      </c>
      <c r="C22" t="s">
        <v>72</v>
      </c>
      <c r="D22" t="s">
        <v>7</v>
      </c>
      <c r="E22" t="s">
        <v>137</v>
      </c>
      <c r="F22" s="38">
        <v>5.9426E-2</v>
      </c>
      <c r="G22" s="39">
        <v>46068</v>
      </c>
      <c r="H22" t="s">
        <v>140</v>
      </c>
      <c r="I22" t="s">
        <v>145</v>
      </c>
    </row>
    <row r="23" spans="1:9" x14ac:dyDescent="0.25">
      <c r="A23" t="s">
        <v>30</v>
      </c>
      <c r="B23" t="s">
        <v>76</v>
      </c>
      <c r="C23" t="s">
        <v>77</v>
      </c>
      <c r="D23" t="s">
        <v>7</v>
      </c>
      <c r="E23" t="s">
        <v>137</v>
      </c>
      <c r="F23" s="38">
        <v>0.12</v>
      </c>
      <c r="G23" s="39">
        <v>46251</v>
      </c>
      <c r="H23" t="s">
        <v>140</v>
      </c>
      <c r="I23" t="s">
        <v>145</v>
      </c>
    </row>
    <row r="24" spans="1:9" x14ac:dyDescent="0.25">
      <c r="A24" t="s">
        <v>111</v>
      </c>
      <c r="B24" t="s">
        <v>110</v>
      </c>
      <c r="C24" t="s">
        <v>63</v>
      </c>
      <c r="D24" t="s">
        <v>92</v>
      </c>
      <c r="E24" t="s">
        <v>137</v>
      </c>
      <c r="F24" s="38">
        <v>9.1700000000000004E-2</v>
      </c>
      <c r="G24" s="39">
        <v>49856</v>
      </c>
      <c r="H24" t="s">
        <v>140</v>
      </c>
      <c r="I24" t="s">
        <v>145</v>
      </c>
    </row>
    <row r="25" spans="1:9" x14ac:dyDescent="0.25">
      <c r="A25" t="s">
        <v>28</v>
      </c>
      <c r="B25" t="s">
        <v>79</v>
      </c>
      <c r="C25" t="s">
        <v>72</v>
      </c>
      <c r="D25" t="s">
        <v>152</v>
      </c>
      <c r="E25" t="s">
        <v>137</v>
      </c>
      <c r="F25" s="38">
        <v>5.2499999999999998E-2</v>
      </c>
      <c r="G25" s="39">
        <v>48113</v>
      </c>
      <c r="H25" t="s">
        <v>140</v>
      </c>
      <c r="I25" t="s">
        <v>145</v>
      </c>
    </row>
    <row r="26" spans="1:9" x14ac:dyDescent="0.25">
      <c r="A26" t="s">
        <v>20</v>
      </c>
      <c r="B26" t="s">
        <v>84</v>
      </c>
      <c r="C26" t="s">
        <v>66</v>
      </c>
      <c r="D26" t="s">
        <v>7</v>
      </c>
      <c r="E26" t="s">
        <v>137</v>
      </c>
      <c r="F26" s="38">
        <v>0.09</v>
      </c>
      <c r="G26" s="39">
        <v>46294</v>
      </c>
      <c r="H26" t="s">
        <v>140</v>
      </c>
      <c r="I26" t="s">
        <v>145</v>
      </c>
    </row>
    <row r="27" spans="1:9" x14ac:dyDescent="0.25">
      <c r="A27" t="s">
        <v>25</v>
      </c>
      <c r="B27" t="s">
        <v>85</v>
      </c>
      <c r="C27" t="s">
        <v>72</v>
      </c>
      <c r="D27" t="s">
        <v>24</v>
      </c>
      <c r="E27" t="s">
        <v>137</v>
      </c>
      <c r="F27" s="38">
        <v>5.0599999999999999E-2</v>
      </c>
      <c r="G27" s="39">
        <v>49293</v>
      </c>
      <c r="H27" t="s">
        <v>140</v>
      </c>
      <c r="I27" t="s">
        <v>145</v>
      </c>
    </row>
    <row r="28" spans="1:9" x14ac:dyDescent="0.25">
      <c r="A28" t="s">
        <v>37</v>
      </c>
      <c r="B28" t="s">
        <v>67</v>
      </c>
      <c r="C28" t="s">
        <v>66</v>
      </c>
      <c r="D28" t="s">
        <v>7</v>
      </c>
      <c r="E28" t="s">
        <v>137</v>
      </c>
      <c r="F28" s="38">
        <v>7.85E-2</v>
      </c>
      <c r="G28" s="39">
        <v>45988</v>
      </c>
      <c r="H28" t="s">
        <v>140</v>
      </c>
      <c r="I28" t="s">
        <v>145</v>
      </c>
    </row>
    <row r="29" spans="1:9" x14ac:dyDescent="0.25">
      <c r="A29" t="s">
        <v>38</v>
      </c>
      <c r="B29" t="s">
        <v>65</v>
      </c>
      <c r="C29" t="s">
        <v>66</v>
      </c>
      <c r="D29" t="s">
        <v>7</v>
      </c>
      <c r="E29" t="s">
        <v>137</v>
      </c>
      <c r="F29" s="38">
        <v>7.85E-2</v>
      </c>
      <c r="G29" s="39">
        <v>45988</v>
      </c>
      <c r="H29" t="s">
        <v>140</v>
      </c>
      <c r="I29" t="s">
        <v>145</v>
      </c>
    </row>
    <row r="30" spans="1:9" x14ac:dyDescent="0.25">
      <c r="A30" t="s">
        <v>107</v>
      </c>
      <c r="B30" t="s">
        <v>106</v>
      </c>
      <c r="C30" t="s">
        <v>63</v>
      </c>
      <c r="D30" t="s">
        <v>152</v>
      </c>
      <c r="E30" t="s">
        <v>137</v>
      </c>
      <c r="F30" s="38">
        <v>6.5000000000000002E-2</v>
      </c>
      <c r="G30" s="39">
        <v>48199</v>
      </c>
      <c r="H30" t="s">
        <v>140</v>
      </c>
      <c r="I30" t="s">
        <v>145</v>
      </c>
    </row>
    <row r="31" spans="1:9" x14ac:dyDescent="0.25">
      <c r="A31" t="s">
        <v>29</v>
      </c>
      <c r="B31" t="s">
        <v>78</v>
      </c>
      <c r="C31" t="s">
        <v>72</v>
      </c>
      <c r="D31" t="s">
        <v>33</v>
      </c>
      <c r="E31" t="s">
        <v>137</v>
      </c>
      <c r="F31" s="38">
        <v>5.5E-2</v>
      </c>
      <c r="G31" s="39">
        <v>49558</v>
      </c>
      <c r="H31" t="s">
        <v>140</v>
      </c>
      <c r="I31" t="s">
        <v>145</v>
      </c>
    </row>
    <row r="32" spans="1:9" x14ac:dyDescent="0.25">
      <c r="A32" t="s">
        <v>114</v>
      </c>
      <c r="B32" t="s">
        <v>113</v>
      </c>
      <c r="C32" t="s">
        <v>66</v>
      </c>
      <c r="D32" t="s">
        <v>7</v>
      </c>
      <c r="E32" t="s">
        <v>137</v>
      </c>
      <c r="F32" s="38">
        <v>0.09</v>
      </c>
      <c r="G32" s="39" t="s">
        <v>115</v>
      </c>
      <c r="H32" t="s">
        <v>140</v>
      </c>
      <c r="I32" t="s">
        <v>145</v>
      </c>
    </row>
    <row r="33" spans="1:9" x14ac:dyDescent="0.25">
      <c r="A33" t="s">
        <v>18</v>
      </c>
      <c r="B33" t="s">
        <v>88</v>
      </c>
      <c r="C33" t="s">
        <v>63</v>
      </c>
      <c r="D33" t="s">
        <v>152</v>
      </c>
      <c r="E33" t="s">
        <v>137</v>
      </c>
      <c r="F33" s="38">
        <v>0.06</v>
      </c>
      <c r="G33" s="39">
        <v>49334</v>
      </c>
      <c r="H33" t="s">
        <v>140</v>
      </c>
      <c r="I33" t="s">
        <v>145</v>
      </c>
    </row>
    <row r="34" spans="1:9" x14ac:dyDescent="0.25">
      <c r="A34" t="s">
        <v>17</v>
      </c>
      <c r="B34" t="s">
        <v>89</v>
      </c>
      <c r="C34" t="s">
        <v>63</v>
      </c>
      <c r="D34" t="s">
        <v>152</v>
      </c>
      <c r="E34" t="s">
        <v>137</v>
      </c>
      <c r="F34" s="38">
        <v>0.06</v>
      </c>
      <c r="G34" s="39">
        <v>49334</v>
      </c>
      <c r="H34" t="s">
        <v>140</v>
      </c>
      <c r="I34" t="s">
        <v>145</v>
      </c>
    </row>
    <row r="35" spans="1:9" x14ac:dyDescent="0.25">
      <c r="A35" t="s">
        <v>21</v>
      </c>
      <c r="B35" t="s">
        <v>121</v>
      </c>
      <c r="C35" t="s">
        <v>68</v>
      </c>
      <c r="D35" t="s">
        <v>92</v>
      </c>
      <c r="E35" t="s">
        <v>137</v>
      </c>
      <c r="F35" s="38">
        <v>0.09</v>
      </c>
      <c r="G35" s="39">
        <v>49751</v>
      </c>
      <c r="H35" t="s">
        <v>140</v>
      </c>
      <c r="I35" t="s">
        <v>145</v>
      </c>
    </row>
    <row r="36" spans="1:9" x14ac:dyDescent="0.25">
      <c r="A36" t="s">
        <v>14</v>
      </c>
      <c r="B36" t="s">
        <v>93</v>
      </c>
      <c r="C36" t="s">
        <v>61</v>
      </c>
      <c r="D36" t="s">
        <v>152</v>
      </c>
      <c r="E36" t="s">
        <v>137</v>
      </c>
      <c r="F36" s="38">
        <v>8.2000000000000003E-2</v>
      </c>
      <c r="G36" s="39">
        <v>48841</v>
      </c>
      <c r="H36" t="s">
        <v>140</v>
      </c>
      <c r="I36" t="s">
        <v>145</v>
      </c>
    </row>
    <row r="37" spans="1:9" x14ac:dyDescent="0.25">
      <c r="A37" t="s">
        <v>8</v>
      </c>
      <c r="B37" t="s">
        <v>98</v>
      </c>
      <c r="C37" t="s">
        <v>61</v>
      </c>
      <c r="D37" t="s">
        <v>152</v>
      </c>
      <c r="E37" t="s">
        <v>137</v>
      </c>
      <c r="F37" s="38">
        <v>8.2000000000000003E-2</v>
      </c>
      <c r="G37" s="39">
        <v>48841</v>
      </c>
      <c r="H37" t="s">
        <v>140</v>
      </c>
      <c r="I37" t="s">
        <v>145</v>
      </c>
    </row>
    <row r="38" spans="1:9" x14ac:dyDescent="0.25">
      <c r="A38" t="s">
        <v>142</v>
      </c>
      <c r="B38" t="s">
        <v>141</v>
      </c>
      <c r="C38" t="s">
        <v>63</v>
      </c>
      <c r="D38" t="s">
        <v>92</v>
      </c>
      <c r="E38" t="s">
        <v>137</v>
      </c>
      <c r="F38" s="38">
        <v>8.9200000000000002E-2</v>
      </c>
      <c r="G38" s="39">
        <v>50283</v>
      </c>
      <c r="H38" t="s">
        <v>140</v>
      </c>
      <c r="I38" t="s">
        <v>145</v>
      </c>
    </row>
    <row r="39" spans="1:9" x14ac:dyDescent="0.25">
      <c r="A39" t="s">
        <v>15</v>
      </c>
      <c r="B39" t="s">
        <v>90</v>
      </c>
      <c r="C39" t="s">
        <v>66</v>
      </c>
      <c r="D39" t="s">
        <v>152</v>
      </c>
      <c r="E39" t="s">
        <v>137</v>
      </c>
      <c r="F39" s="38">
        <v>5.7500000000000002E-2</v>
      </c>
      <c r="G39" s="39">
        <v>49439</v>
      </c>
      <c r="H39" t="s">
        <v>140</v>
      </c>
      <c r="I39" t="s">
        <v>145</v>
      </c>
    </row>
    <row r="40" spans="1:9" x14ac:dyDescent="0.25">
      <c r="A40" t="s">
        <v>16</v>
      </c>
      <c r="B40" t="s">
        <v>91</v>
      </c>
      <c r="C40" t="s">
        <v>61</v>
      </c>
      <c r="D40" t="s">
        <v>153</v>
      </c>
      <c r="E40" t="s">
        <v>138</v>
      </c>
      <c r="F40" s="38">
        <v>7.0000000000000007E-2</v>
      </c>
      <c r="G40" s="39">
        <v>47918</v>
      </c>
      <c r="H40" t="s">
        <v>140</v>
      </c>
      <c r="I40" t="s">
        <v>145</v>
      </c>
    </row>
    <row r="41" spans="1:9" x14ac:dyDescent="0.25">
      <c r="A41" t="s">
        <v>11</v>
      </c>
      <c r="B41" t="s">
        <v>122</v>
      </c>
      <c r="C41" t="s">
        <v>66</v>
      </c>
      <c r="D41" t="s">
        <v>33</v>
      </c>
      <c r="E41" t="s">
        <v>137</v>
      </c>
      <c r="F41" s="38">
        <v>9.5000000000000001E-2</v>
      </c>
      <c r="G41" s="39">
        <v>46483</v>
      </c>
      <c r="H41" t="s">
        <v>140</v>
      </c>
      <c r="I41" t="s">
        <v>145</v>
      </c>
    </row>
    <row r="42" spans="1:9" x14ac:dyDescent="0.25">
      <c r="A42" t="s">
        <v>13</v>
      </c>
      <c r="B42" t="s">
        <v>94</v>
      </c>
      <c r="C42" t="s">
        <v>66</v>
      </c>
      <c r="D42" t="s">
        <v>7</v>
      </c>
      <c r="E42" t="s">
        <v>137</v>
      </c>
      <c r="F42" s="38">
        <v>0.1</v>
      </c>
      <c r="G42" s="39">
        <v>45806</v>
      </c>
      <c r="H42" t="s">
        <v>140</v>
      </c>
      <c r="I42" t="s">
        <v>145</v>
      </c>
    </row>
    <row r="43" spans="1:9" x14ac:dyDescent="0.25">
      <c r="A43" t="s">
        <v>134</v>
      </c>
      <c r="B43" t="s">
        <v>131</v>
      </c>
      <c r="C43" t="s">
        <v>77</v>
      </c>
      <c r="D43" t="s">
        <v>7</v>
      </c>
      <c r="E43" t="s">
        <v>137</v>
      </c>
      <c r="F43" s="38">
        <v>0.1</v>
      </c>
      <c r="G43" s="39">
        <v>47786</v>
      </c>
      <c r="H43" t="s">
        <v>140</v>
      </c>
      <c r="I43" t="s">
        <v>144</v>
      </c>
    </row>
    <row r="44" spans="1:9" x14ac:dyDescent="0.25">
      <c r="A44" t="s">
        <v>149</v>
      </c>
      <c r="B44" t="s">
        <v>146</v>
      </c>
      <c r="C44" t="s">
        <v>66</v>
      </c>
      <c r="D44" t="s">
        <v>7</v>
      </c>
      <c r="E44" t="s">
        <v>137</v>
      </c>
      <c r="F44" s="38">
        <v>8.5000000000000006E-2</v>
      </c>
      <c r="G44" s="39">
        <v>52072</v>
      </c>
      <c r="H44" t="s">
        <v>140</v>
      </c>
      <c r="I44" t="s">
        <v>145</v>
      </c>
    </row>
    <row r="45" spans="1:9" x14ac:dyDescent="0.25">
      <c r="A45" t="s">
        <v>22</v>
      </c>
      <c r="B45" t="s">
        <v>87</v>
      </c>
      <c r="C45" t="s">
        <v>66</v>
      </c>
      <c r="D45" t="s">
        <v>7</v>
      </c>
      <c r="E45" t="s">
        <v>137</v>
      </c>
      <c r="F45" s="38">
        <v>8.5000000000000006E-2</v>
      </c>
      <c r="G45" s="39">
        <v>45897</v>
      </c>
      <c r="H45" t="s">
        <v>140</v>
      </c>
      <c r="I45" t="s">
        <v>145</v>
      </c>
    </row>
    <row r="46" spans="1:9" x14ac:dyDescent="0.25">
      <c r="A46" t="s">
        <v>23</v>
      </c>
      <c r="B46" t="s">
        <v>86</v>
      </c>
      <c r="C46" t="s">
        <v>66</v>
      </c>
      <c r="D46" t="s">
        <v>7</v>
      </c>
      <c r="E46" t="s">
        <v>137</v>
      </c>
      <c r="F46" s="38">
        <v>8.5000000000000006E-2</v>
      </c>
      <c r="G46" s="39">
        <v>45897</v>
      </c>
      <c r="H46" t="s">
        <v>140</v>
      </c>
      <c r="I46" t="s">
        <v>145</v>
      </c>
    </row>
    <row r="47" spans="1:9" x14ac:dyDescent="0.25">
      <c r="A47" t="s">
        <v>10</v>
      </c>
      <c r="B47" t="s">
        <v>95</v>
      </c>
      <c r="C47" t="s">
        <v>96</v>
      </c>
      <c r="D47" t="s">
        <v>152</v>
      </c>
      <c r="E47" t="s">
        <v>137</v>
      </c>
      <c r="F47" s="38">
        <v>0.05</v>
      </c>
      <c r="G47" s="39">
        <v>49500</v>
      </c>
      <c r="H47" t="s">
        <v>140</v>
      </c>
      <c r="I47" t="s">
        <v>145</v>
      </c>
    </row>
    <row r="48" spans="1:9" x14ac:dyDescent="0.25">
      <c r="A48" t="s">
        <v>112</v>
      </c>
      <c r="B48" t="s">
        <v>147</v>
      </c>
      <c r="C48" t="s">
        <v>66</v>
      </c>
      <c r="D48" t="s">
        <v>7</v>
      </c>
      <c r="E48" t="s">
        <v>137</v>
      </c>
      <c r="F48" s="38">
        <v>0.09</v>
      </c>
      <c r="G48" s="39">
        <v>45996</v>
      </c>
      <c r="H48" t="s">
        <v>140</v>
      </c>
      <c r="I48" t="s">
        <v>145</v>
      </c>
    </row>
    <row r="49" spans="1:9" x14ac:dyDescent="0.25">
      <c r="A49" t="s">
        <v>12</v>
      </c>
      <c r="B49" t="s">
        <v>97</v>
      </c>
      <c r="C49" t="s">
        <v>66</v>
      </c>
      <c r="D49" t="s">
        <v>7</v>
      </c>
      <c r="E49" t="s">
        <v>137</v>
      </c>
      <c r="F49" s="38">
        <v>8.5000000000000006E-2</v>
      </c>
      <c r="G49" s="39">
        <v>45960</v>
      </c>
      <c r="H49" t="s">
        <v>140</v>
      </c>
      <c r="I49" t="s">
        <v>145</v>
      </c>
    </row>
    <row r="50" spans="1:9" x14ac:dyDescent="0.25">
      <c r="A50" t="s">
        <v>150</v>
      </c>
      <c r="B50" t="s">
        <v>148</v>
      </c>
      <c r="C50" t="s">
        <v>66</v>
      </c>
      <c r="D50" t="s">
        <v>7</v>
      </c>
      <c r="E50" t="s">
        <v>137</v>
      </c>
      <c r="F50" s="38">
        <v>0.09</v>
      </c>
      <c r="G50" s="39">
        <v>45996</v>
      </c>
      <c r="H50" t="s">
        <v>140</v>
      </c>
      <c r="I50" t="s">
        <v>145</v>
      </c>
    </row>
    <row r="51" spans="1:9" x14ac:dyDescent="0.25">
      <c r="A51" t="s">
        <v>139</v>
      </c>
      <c r="B51" t="s">
        <v>136</v>
      </c>
      <c r="C51" t="s">
        <v>66</v>
      </c>
      <c r="D51" t="s">
        <v>7</v>
      </c>
      <c r="E51" t="s">
        <v>137</v>
      </c>
      <c r="F51" s="38">
        <v>0.09</v>
      </c>
      <c r="G51" s="39">
        <v>45874</v>
      </c>
      <c r="H51" t="s">
        <v>140</v>
      </c>
      <c r="I51" t="s">
        <v>144</v>
      </c>
    </row>
    <row r="52" spans="1:9" x14ac:dyDescent="0.25">
      <c r="A52" t="s">
        <v>154</v>
      </c>
      <c r="B52" t="s">
        <v>155</v>
      </c>
      <c r="C52" t="s">
        <v>66</v>
      </c>
      <c r="D52" t="s">
        <v>7</v>
      </c>
      <c r="E52" t="s">
        <v>137</v>
      </c>
      <c r="F52" s="38">
        <v>0.09</v>
      </c>
      <c r="G52" s="39">
        <v>45874</v>
      </c>
      <c r="H52" t="s">
        <v>140</v>
      </c>
      <c r="I52" t="s">
        <v>145</v>
      </c>
    </row>
    <row r="53" spans="1:9" x14ac:dyDescent="0.25">
      <c r="A53" t="s">
        <v>158</v>
      </c>
      <c r="B53" t="s">
        <v>159</v>
      </c>
      <c r="C53" t="s">
        <v>63</v>
      </c>
      <c r="D53" t="s">
        <v>160</v>
      </c>
      <c r="E53" t="s">
        <v>137</v>
      </c>
      <c r="F53" s="38">
        <v>6.1017000000000002E-2</v>
      </c>
      <c r="G53" s="39">
        <v>50024</v>
      </c>
      <c r="H53" t="s">
        <v>162</v>
      </c>
      <c r="I53" t="s">
        <v>161</v>
      </c>
    </row>
    <row r="54" spans="1:9" x14ac:dyDescent="0.25">
      <c r="A54" t="s">
        <v>166</v>
      </c>
      <c r="B54" t="s">
        <v>167</v>
      </c>
      <c r="C54" t="s">
        <v>61</v>
      </c>
      <c r="D54" t="s">
        <v>7</v>
      </c>
      <c r="E54" t="s">
        <v>168</v>
      </c>
      <c r="F54" s="38">
        <v>0.1007</v>
      </c>
      <c r="G54" s="41">
        <v>47983</v>
      </c>
      <c r="H54" t="s">
        <v>140</v>
      </c>
      <c r="I54" t="s">
        <v>144</v>
      </c>
    </row>
    <row r="55" spans="1:9" x14ac:dyDescent="0.25">
      <c r="F55" s="38"/>
      <c r="G55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cp:lastPrinted>2025-01-21T19:36:41Z</cp:lastPrinted>
  <dcterms:created xsi:type="dcterms:W3CDTF">2022-05-31T19:55:04Z</dcterms:created>
  <dcterms:modified xsi:type="dcterms:W3CDTF">2025-05-16T13:37:08Z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